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3"/>
  </bookViews>
  <sheets>
    <sheet name="Доп.услуги" sheetId="1" r:id="rId1"/>
    <sheet name="Склад ВВЛ и МВЛ" sheetId="2" r:id="rId2"/>
    <sheet name="СВХ" sheetId="3" r:id="rId3"/>
    <sheet name="Агентство" sheetId="4" r:id="rId4"/>
  </sheets>
  <definedNames/>
  <calcPr fullCalcOnLoad="1"/>
</workbook>
</file>

<file path=xl/sharedStrings.xml><?xml version="1.0" encoding="utf-8"?>
<sst xmlns="http://schemas.openxmlformats.org/spreadsheetml/2006/main" count="306" uniqueCount="215">
  <si>
    <t>Наименование услуги</t>
  </si>
  <si>
    <t>- аренда холодильной камеры</t>
  </si>
  <si>
    <t>(в соответствии с приказом  ГД № 7 от 27.01.2005 г.)</t>
  </si>
  <si>
    <t xml:space="preserve">   как за 30 кг.)</t>
  </si>
  <si>
    <t>Ед.</t>
  </si>
  <si>
    <t>измер.</t>
  </si>
  <si>
    <t>кг/сутки</t>
  </si>
  <si>
    <t>кг.</t>
  </si>
  <si>
    <t>сутки</t>
  </si>
  <si>
    <t>лист</t>
  </si>
  <si>
    <t>час</t>
  </si>
  <si>
    <t xml:space="preserve">- автомобиля, лодки и т.д. </t>
  </si>
  <si>
    <t>ед/сутки</t>
  </si>
  <si>
    <t>место/</t>
  </si>
  <si>
    <t>Цена,</t>
  </si>
  <si>
    <t>руб.</t>
  </si>
  <si>
    <t>НДС,руб</t>
  </si>
  <si>
    <t>Цена с</t>
  </si>
  <si>
    <t>НДС,руб.</t>
  </si>
  <si>
    <t xml:space="preserve">                                                               ПРЕЙСКУРАНТ</t>
  </si>
  <si>
    <t>сопровож</t>
  </si>
  <si>
    <t>кг/час</t>
  </si>
  <si>
    <t xml:space="preserve">- почасовая оплата </t>
  </si>
  <si>
    <t xml:space="preserve"> минимальный сбор по одной ГАН за 30 кг. (до 30 кг. берется</t>
  </si>
  <si>
    <t>документ</t>
  </si>
  <si>
    <t>багажа</t>
  </si>
  <si>
    <t>10.Транспортировка багажа из аэровокзала на грузовой склад</t>
  </si>
  <si>
    <t>или с грузового склада в аэровокзал</t>
  </si>
  <si>
    <t>на складе временного хранения (СВХ)</t>
  </si>
  <si>
    <t>Трансп.</t>
  </si>
  <si>
    <t>кг</t>
  </si>
  <si>
    <t>Правила применения тарифов на складе ВВЛ и МВЛ:</t>
  </si>
  <si>
    <t>Правила применения тарифов на СВХ:</t>
  </si>
  <si>
    <t>- прибывшего автотранспортом, взимается за полные сутки, без скидки на хранение в выходные и празд -</t>
  </si>
  <si>
    <t>ничные дни;</t>
  </si>
  <si>
    <t>5. Не взимается оплата за:</t>
  </si>
  <si>
    <t>- нахождение автомашины с товаром на прилегающей территории СВХ;</t>
  </si>
  <si>
    <t>2.**Хранение товара (груза, багажа)  на СВХ:</t>
  </si>
  <si>
    <t xml:space="preserve">1.* Тариф за оформление товара (груза,багажа) на СВХ </t>
  </si>
  <si>
    <t>- контейнер, груз спакетированный на одном поддоне весом</t>
  </si>
  <si>
    <t xml:space="preserve">свыше 500 кг. </t>
  </si>
  <si>
    <t>2. **Оплата за хранение груза взимается по каждой грузовой накладной:</t>
  </si>
  <si>
    <t>- взвешивание груза, проведение погрузочно-разгрузочных работ при приеме товара на СВХ;</t>
  </si>
  <si>
    <t xml:space="preserve"> на  услуги, предоставляемые службой организации перевозок</t>
  </si>
  <si>
    <t xml:space="preserve"> на платные услуги, предоставляемые службой организации перевозок</t>
  </si>
  <si>
    <t xml:space="preserve">на грузовом складе ВВЛ и МВЛ </t>
  </si>
  <si>
    <t xml:space="preserve"> - свыше 30 кг.</t>
  </si>
  <si>
    <t>- свыше 30 кг.</t>
  </si>
  <si>
    <t>- до 30 кг. берется как за 30 кг.</t>
  </si>
  <si>
    <t xml:space="preserve">                                                                     ПРЕЙСКУРАНТ</t>
  </si>
  <si>
    <t xml:space="preserve">             на платные услуги, предоставляемые Агентством организациям и частным лицам</t>
  </si>
  <si>
    <t>Тариф,</t>
  </si>
  <si>
    <t>Тариф с</t>
  </si>
  <si>
    <t>1. Отправка РД по заявке клиента</t>
  </si>
  <si>
    <t>телеграмма</t>
  </si>
  <si>
    <t>2. Сбор за оформление грузовой авианакладной на рейсы всех</t>
  </si>
  <si>
    <t>одна авиа-</t>
  </si>
  <si>
    <t>авиакомпаний</t>
  </si>
  <si>
    <t>накладная</t>
  </si>
  <si>
    <t>1 сегм.</t>
  </si>
  <si>
    <t>одна бирка</t>
  </si>
  <si>
    <t>на-Дону"</t>
  </si>
  <si>
    <t>один рулон</t>
  </si>
  <si>
    <t>1 опер.</t>
  </si>
  <si>
    <t xml:space="preserve">                                           - плацкарта</t>
  </si>
  <si>
    <t xml:space="preserve">                                           - купе</t>
  </si>
  <si>
    <t xml:space="preserve">                                           - СВ</t>
  </si>
  <si>
    <t>1 билет</t>
  </si>
  <si>
    <t>один кг</t>
  </si>
  <si>
    <t>аэропорту Внуково на рейсах ОАО "Авиакомпания Ютэйр"</t>
  </si>
  <si>
    <t>Генеральный директор</t>
  </si>
  <si>
    <t>ОАО "Аэропорт Ростов-на-Дону"</t>
  </si>
  <si>
    <t>_____________________М.Ш. Коблев</t>
  </si>
  <si>
    <t>Начальник ЭО</t>
  </si>
  <si>
    <t>М.Н. Кушнаренко</t>
  </si>
  <si>
    <t>ОАО "Аэрпорт Ростов-на-Дону"</t>
  </si>
  <si>
    <t>пассаж.</t>
  </si>
  <si>
    <t>чел.</t>
  </si>
  <si>
    <t>- обслуживание одного провожающего, встречающего</t>
  </si>
  <si>
    <t>Услуги, входящие в стоимость номера</t>
  </si>
  <si>
    <t xml:space="preserve"> - 1 категория 1-местный</t>
  </si>
  <si>
    <t xml:space="preserve"> - 1 категория 2-местный</t>
  </si>
  <si>
    <t>- габариты 50 см х 50 см х 103 см</t>
  </si>
  <si>
    <t>- габариты превышающие 50 см х 50 см х 103 см</t>
  </si>
  <si>
    <t>место/час</t>
  </si>
  <si>
    <t>- хранение электроаппаратуры, оргтехники, спортивного снаряжения и инвентаря</t>
  </si>
  <si>
    <t>- утеря пассажиром жетона от камеры хранения</t>
  </si>
  <si>
    <t>жетон</t>
  </si>
  <si>
    <t>№</t>
  </si>
  <si>
    <t>Ед. изм.</t>
  </si>
  <si>
    <t>Тариф с НДС</t>
  </si>
  <si>
    <t>Дата ввода</t>
  </si>
  <si>
    <t>Перечень услуг и цены (сборы, тарифы) на услуги аэропорта для физических лиц</t>
  </si>
  <si>
    <t>Спецобслуживание пассажиров в Бизнес-салоне:</t>
  </si>
  <si>
    <t>Обслуживание пассажиров в зале ожидания повышенной комфортности международного сектора:</t>
  </si>
  <si>
    <t>Услуги гостиницы</t>
  </si>
  <si>
    <t>Хранение вещей в камере хранения:</t>
  </si>
  <si>
    <t>Информация по радиосети в аэровокзале:</t>
  </si>
  <si>
    <t xml:space="preserve">Оформление и выдача пропусков для проезда и </t>
  </si>
  <si>
    <t>прохода на территорию аэропорта г. Ростова-на-Дону</t>
  </si>
  <si>
    <t xml:space="preserve"> - разовый пропуск для въезда автотранспорта на </t>
  </si>
  <si>
    <t>территорию аэропорта</t>
  </si>
  <si>
    <t xml:space="preserve"> - разовый пропуск для прохода в контролируемую </t>
  </si>
  <si>
    <t>зону аэропорта</t>
  </si>
  <si>
    <t xml:space="preserve"> - пропуск для въезда личного автотранспорта на </t>
  </si>
  <si>
    <t>территорию аэропорта сроком на 1 год.</t>
  </si>
  <si>
    <t>Сопровождение на автомобиле САБ-отдела досмотра,</t>
  </si>
  <si>
    <t>перронного контроля и досмотра ВС ОАО "Аэропорт</t>
  </si>
  <si>
    <t>Ростов-на-Дону"</t>
  </si>
  <si>
    <t>шт.</t>
  </si>
  <si>
    <t>Услуги по изготовлению ксерокопии в канцелярии ОАО</t>
  </si>
  <si>
    <t xml:space="preserve">"Аэропорт Ростов-на-Дону" </t>
  </si>
  <si>
    <t>1 лист</t>
  </si>
  <si>
    <t xml:space="preserve"> - копирование листа ф.А4</t>
  </si>
  <si>
    <t xml:space="preserve"> - копирование листа ф.А3</t>
  </si>
  <si>
    <t>1лист</t>
  </si>
  <si>
    <t xml:space="preserve"> - пропуск для прохода в производственные зоны </t>
  </si>
  <si>
    <t>сроком до 1 года</t>
  </si>
  <si>
    <t xml:space="preserve"> - пропуск для въезда автотранспорта на территорию</t>
  </si>
  <si>
    <t>аэропорта сроком на 1 год</t>
  </si>
  <si>
    <t>Услуги автоматической стоянки №1</t>
  </si>
  <si>
    <t>Размещение легкового автомобиля</t>
  </si>
  <si>
    <t>до 20 мин.</t>
  </si>
  <si>
    <t>Бесплатно</t>
  </si>
  <si>
    <t>от 60 до 90 мин.</t>
  </si>
  <si>
    <t>от 90 до 120 мин.</t>
  </si>
  <si>
    <t xml:space="preserve">Свыше 2х часов </t>
  </si>
  <si>
    <t xml:space="preserve">за каждый </t>
  </si>
  <si>
    <t>последующий час</t>
  </si>
  <si>
    <t>Услуги автоматической стоянки № 3</t>
  </si>
  <si>
    <t>УТВЕРЖДАЮ</t>
  </si>
  <si>
    <t>1. Складская обработка груза (почты) при приеме к отправке:</t>
  </si>
  <si>
    <t>- въезд автомашины на территорию грузового склада</t>
  </si>
  <si>
    <t>- транспортирование в зону стеллажного (напольного) хранения</t>
  </si>
  <si>
    <t>- транспортирование из зоны стеллажного (напольного) хранения в</t>
  </si>
  <si>
    <t xml:space="preserve">  зону отгрузки</t>
  </si>
  <si>
    <t>3. Складская обработка груза (почты) при выдаче со склада:</t>
  </si>
  <si>
    <t xml:space="preserve">- информирование клиента о прибытии </t>
  </si>
  <si>
    <t xml:space="preserve">  зону выдачи </t>
  </si>
  <si>
    <t>- укладка на рольганг</t>
  </si>
  <si>
    <t>- въезд автомашины на территорию склада</t>
  </si>
  <si>
    <t>4. Укладка груза (почты) с рольганга в автомашину</t>
  </si>
  <si>
    <t>7. Сопровождение автомашины клиента к ВС</t>
  </si>
  <si>
    <t>8. Изготовление ксерокопий формата А4</t>
  </si>
  <si>
    <t xml:space="preserve">9.Аренда класса разборов </t>
  </si>
  <si>
    <t xml:space="preserve">место </t>
  </si>
  <si>
    <t>1. При погрузочно-разгрузочных работах тяжеловесного груза (массой более 80 кг.), при погрузке в автомобиль заказчика, включая перегрузку с автомобиля в автомобиль с укладкой на высоту более 1-го метра, применяется двойной тариф п.1-п.4.</t>
  </si>
  <si>
    <t>2. Услуги, указанные в п.2, п.4, оказываются по заявке клиента.</t>
  </si>
  <si>
    <t>Зам. ГД - начальник СОП</t>
  </si>
  <si>
    <t>С.О. Гайдукова</t>
  </si>
  <si>
    <t>Зам.ГД по Э и Ф</t>
  </si>
  <si>
    <t>Т.А. Бирюков</t>
  </si>
  <si>
    <t xml:space="preserve">  зону выдачи</t>
  </si>
  <si>
    <t>4.***Погрузка товара (груза, багажа) в автомашину</t>
  </si>
  <si>
    <t>1. *Тариф включает оформление пакета документов, необходимого для помещения и выдачи товара на (с) СВХ по одному транспортному документу.</t>
  </si>
  <si>
    <t>3. ***Услуги, указанные в 4, оказываются по заявке клиента;</t>
  </si>
  <si>
    <t>4. При погрузочно-разгрузочных работах тяжеловесного груза (массой более 80 кг.), при погрузке в автомобиль заказчика, включая перегрузку с автомобиля в автомобиль с укладкой на высоту более 1-го метра, применяется двойной тариф п.3,п.4.</t>
  </si>
  <si>
    <t>-  погрузочно-разгрузочные работы по обеспечению таможенного контроля</t>
  </si>
  <si>
    <t>Зам. ГД по Э и Ф</t>
  </si>
  <si>
    <t>объявление</t>
  </si>
  <si>
    <t>от 20 до 60 мин.</t>
  </si>
  <si>
    <t>Услуги автоматической стоянки №1 (VIP)</t>
  </si>
  <si>
    <t>1 предоставл.</t>
  </si>
  <si>
    <t>Услуги индивидуального трансфера пассажира на автомобиле класса люкс: от ВС к Бизнес-салону, VIP-залу; к ВС от Бизнес-салона, VIP-зала, ЗОПК (с НДС).</t>
  </si>
  <si>
    <t>сплит-система, телевизор</t>
  </si>
  <si>
    <t xml:space="preserve">             на платные услуги, предоставляемые Агентством  при продаже пассажирских авиаперевозок</t>
  </si>
  <si>
    <t xml:space="preserve">            и железнодорожных проездных документов</t>
  </si>
  <si>
    <t>Сервисный сбор за оказание услуги при оформлении авиаперевозки ВВЛ</t>
  </si>
  <si>
    <t>Сервисный сбор за оказание услуги при оформлении авиаперевозки МВЛ</t>
  </si>
  <si>
    <t>Сервисный сбор при продаже на рейсах "Air Arabia", "Fly Dubai"(ОАЭ)</t>
  </si>
  <si>
    <t>отказа/обмена авабилета</t>
  </si>
  <si>
    <t>Сервисный сбор за оказание услуги при оформлении добровольного</t>
  </si>
  <si>
    <t>Сервисный сбор за оформление железнодорожных проездных документов:</t>
  </si>
  <si>
    <t>Сбор за услугу по возврату железнодорожного проездного документа</t>
  </si>
  <si>
    <t>сплит-система, телевизор, холодильник</t>
  </si>
  <si>
    <t>- убывающего пассажира от двух  лет и старше</t>
  </si>
  <si>
    <t>- прибывающего (транзитного) пассажира от двух  лет и старше</t>
  </si>
  <si>
    <t>- убывающего пассажира от двух лет и старше</t>
  </si>
  <si>
    <t>Спецобслуживание пассажиров в VIP зале ОАО "Аэропорт Ростов-на-Дону":</t>
  </si>
  <si>
    <t>- прибывающего (транзитного) пассажира от двух лет и старше</t>
  </si>
  <si>
    <t>"____"___________________2014 г.</t>
  </si>
  <si>
    <t xml:space="preserve">     Вводится с 01 марта 2014 года</t>
  </si>
  <si>
    <t>- до 100 кг. берется как за 100 кг.</t>
  </si>
  <si>
    <t>- свыше 100 кг.</t>
  </si>
  <si>
    <t>Операции, входящие в сбор:</t>
  </si>
  <si>
    <t>- укладка с конвейера на поддон (тележку) для сортировки</t>
  </si>
  <si>
    <t>2. Выгрузка груза (почты) из автомашины, укладка на конвейер</t>
  </si>
  <si>
    <t>5. Хранение груза (почты) на складе  МВЛ и ВВЛ свыше 24 часов:</t>
  </si>
  <si>
    <t>6. Хранение груза в холодильных установках (МВВ-4) с момента размещения:</t>
  </si>
  <si>
    <t>3. Прейскурант, введенный с 01.01.2013 г., считать утратившим силу.</t>
  </si>
  <si>
    <t>"___"_______________________2014 г.</t>
  </si>
  <si>
    <t xml:space="preserve">       Вводится с 01 марта 2014 года</t>
  </si>
  <si>
    <t>3. Складская обработка товара (груза,багажа) при выдаче со склада:</t>
  </si>
  <si>
    <t>- прибывшего воздушным транспортом, взимается при хранении свыше 24 часов.</t>
  </si>
  <si>
    <t>6. Прейскурант, введенный с 01.01.2013 г., считать утратившим силу.</t>
  </si>
  <si>
    <t>Вводится с 21.03.2014 года</t>
  </si>
  <si>
    <t xml:space="preserve"> и ВВЛ для авиакомпаний, предоставляющих агентское вознаграждение</t>
  </si>
  <si>
    <t>менее 2%</t>
  </si>
  <si>
    <t xml:space="preserve">Сервсный сбор пр оплате сверхнормативного багажа и иных платных </t>
  </si>
  <si>
    <t>сервисов пр продаже на рейсах "Air Arabia"</t>
  </si>
  <si>
    <t>1 сервис</t>
  </si>
  <si>
    <t xml:space="preserve"> - 4 категория 4-х, 6-ми местный</t>
  </si>
  <si>
    <t>Вводится с 01 октября 2014 года</t>
  </si>
  <si>
    <t xml:space="preserve">3. Сбор за бланк грузовой авианакладной </t>
  </si>
  <si>
    <t>4. Сбор за бланк-заявку грузоотправителя</t>
  </si>
  <si>
    <t>5. Оформление отправительской маркировки</t>
  </si>
  <si>
    <t>6. Оформление специальными и манипуляционными знаками</t>
  </si>
  <si>
    <t>7. Предоставление клейкой ленты с логотипом ОАО "Аэропорт Ростов-</t>
  </si>
  <si>
    <t>8. Агентский сбор за отправляемый груз</t>
  </si>
  <si>
    <t>9. Сбор за организацию обслуживания трансферного груза(почты) в</t>
  </si>
  <si>
    <t>10. Отправка телеграммы формата FSU</t>
  </si>
  <si>
    <t>- обслуживание лиц, встречающих (провожающих) пассажиров</t>
  </si>
  <si>
    <t>1 чел.</t>
  </si>
  <si>
    <t>Упаковка багажа</t>
  </si>
  <si>
    <t>1 сопровождение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</si>
</sst>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mmm/yyyy"/>
  </numFmts>
  <fonts count="48">
    <font>
      <sz val="10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/>
    </xf>
    <xf numFmtId="0" fontId="2" fillId="0" borderId="11" xfId="0" applyFont="1" applyBorder="1" applyAlignment="1">
      <alignment horizontal="center" vertical="justify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justify"/>
    </xf>
    <xf numFmtId="9" fontId="1" fillId="0" borderId="0" xfId="55" applyFont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quotePrefix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/>
    </xf>
    <xf numFmtId="2" fontId="3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2" fontId="0" fillId="0" borderId="21" xfId="0" applyNumberForma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2" fillId="0" borderId="22" xfId="0" applyFont="1" applyBorder="1" applyAlignment="1">
      <alignment/>
    </xf>
    <xf numFmtId="2" fontId="3" fillId="0" borderId="23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2" fontId="3" fillId="0" borderId="3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 quotePrefix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Border="1" applyAlignment="1" quotePrefix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0" fontId="24" fillId="0" borderId="0" xfId="0" applyFont="1" applyFill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24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13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40" xfId="0" applyFont="1" applyFill="1" applyBorder="1" applyAlignment="1">
      <alignment/>
    </xf>
    <xf numFmtId="14" fontId="24" fillId="0" borderId="13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14" fontId="2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Fill="1" applyBorder="1" applyAlignment="1">
      <alignment/>
    </xf>
    <xf numFmtId="9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0" borderId="16" xfId="0" applyFont="1" applyBorder="1" applyAlignment="1" quotePrefix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4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2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2" fontId="0" fillId="0" borderId="35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14" fontId="24" fillId="0" borderId="10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wrapText="1"/>
    </xf>
    <xf numFmtId="1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wrapText="1"/>
    </xf>
    <xf numFmtId="0" fontId="25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 quotePrefix="1">
      <alignment wrapText="1"/>
    </xf>
    <xf numFmtId="2" fontId="24" fillId="0" borderId="12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center"/>
    </xf>
    <xf numFmtId="14" fontId="25" fillId="0" borderId="11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5" fillId="0" borderId="40" xfId="0" applyNumberFormat="1" applyFont="1" applyFill="1" applyBorder="1" applyAlignment="1">
      <alignment horizontal="center"/>
    </xf>
    <xf numFmtId="14" fontId="25" fillId="0" borderId="13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14" fontId="25" fillId="0" borderId="4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1" xfId="0" applyFont="1" applyFill="1" applyBorder="1" applyAlignment="1" quotePrefix="1">
      <alignment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4" fillId="0" borderId="12" xfId="0" applyFont="1" applyFill="1" applyBorder="1" applyAlignment="1" quotePrefix="1">
      <alignment/>
    </xf>
    <xf numFmtId="0" fontId="24" fillId="0" borderId="33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14" fontId="24" fillId="0" borderId="39" xfId="0" applyNumberFormat="1" applyFont="1" applyFill="1" applyBorder="1" applyAlignment="1">
      <alignment/>
    </xf>
    <xf numFmtId="0" fontId="25" fillId="6" borderId="14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left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horizontal="center" vertical="center"/>
    </xf>
    <xf numFmtId="14" fontId="24" fillId="6" borderId="14" xfId="0" applyNumberFormat="1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top" wrapText="1"/>
    </xf>
    <xf numFmtId="0" fontId="24" fillId="6" borderId="14" xfId="0" applyFont="1" applyFill="1" applyBorder="1" applyAlignment="1">
      <alignment vertical="center"/>
    </xf>
    <xf numFmtId="0" fontId="27" fillId="6" borderId="13" xfId="0" applyFont="1" applyFill="1" applyBorder="1" applyAlignment="1">
      <alignment horizontal="center" vertical="center" wrapText="1"/>
    </xf>
    <xf numFmtId="14" fontId="24" fillId="0" borderId="14" xfId="0" applyNumberFormat="1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2">
      <selection activeCell="D30" sqref="D30"/>
    </sheetView>
  </sheetViews>
  <sheetFormatPr defaultColWidth="9.125" defaultRowHeight="12.75"/>
  <cols>
    <col min="1" max="1" width="3.875" style="128" customWidth="1"/>
    <col min="2" max="2" width="46.00390625" style="126" customWidth="1"/>
    <col min="3" max="3" width="15.125" style="126" customWidth="1"/>
    <col min="4" max="4" width="10.625" style="126" customWidth="1"/>
    <col min="5" max="5" width="12.125" style="141" customWidth="1"/>
    <col min="6" max="16384" width="9.125" style="126" customWidth="1"/>
  </cols>
  <sheetData>
    <row r="1" spans="1:5" ht="14.25">
      <c r="A1" s="235" t="s">
        <v>92</v>
      </c>
      <c r="B1" s="236"/>
      <c r="C1" s="236"/>
      <c r="D1" s="236"/>
      <c r="E1" s="236"/>
    </row>
    <row r="3" spans="1:5" s="128" customFormat="1" ht="13.5">
      <c r="A3" s="127" t="s">
        <v>88</v>
      </c>
      <c r="B3" s="127" t="s">
        <v>0</v>
      </c>
      <c r="C3" s="127" t="s">
        <v>89</v>
      </c>
      <c r="D3" s="127" t="s">
        <v>90</v>
      </c>
      <c r="E3" s="127" t="s">
        <v>91</v>
      </c>
    </row>
    <row r="4" spans="1:5" s="191" customFormat="1" ht="24.75" customHeight="1">
      <c r="A4" s="188">
        <v>1</v>
      </c>
      <c r="B4" s="189" t="s">
        <v>93</v>
      </c>
      <c r="C4" s="129"/>
      <c r="D4" s="129"/>
      <c r="E4" s="190">
        <v>41699</v>
      </c>
    </row>
    <row r="5" spans="1:5" ht="19.5" customHeight="1">
      <c r="A5" s="192"/>
      <c r="B5" s="193" t="s">
        <v>175</v>
      </c>
      <c r="C5" s="130" t="s">
        <v>76</v>
      </c>
      <c r="D5" s="187">
        <v>2000</v>
      </c>
      <c r="E5" s="130"/>
    </row>
    <row r="6" spans="1:5" ht="27.75" customHeight="1">
      <c r="A6" s="192"/>
      <c r="B6" s="193" t="s">
        <v>176</v>
      </c>
      <c r="C6" s="130" t="s">
        <v>76</v>
      </c>
      <c r="D6" s="187">
        <v>3000</v>
      </c>
      <c r="E6" s="130"/>
    </row>
    <row r="7" spans="1:5" ht="25.5" customHeight="1">
      <c r="A7" s="194"/>
      <c r="B7" s="195" t="s">
        <v>211</v>
      </c>
      <c r="C7" s="131" t="s">
        <v>212</v>
      </c>
      <c r="D7" s="196">
        <v>1500</v>
      </c>
      <c r="E7" s="231">
        <v>41943</v>
      </c>
    </row>
    <row r="8" spans="1:5" s="191" customFormat="1" ht="36.75" customHeight="1">
      <c r="A8" s="192">
        <v>2</v>
      </c>
      <c r="B8" s="197" t="s">
        <v>94</v>
      </c>
      <c r="C8" s="132"/>
      <c r="D8" s="198"/>
      <c r="E8" s="199">
        <v>41699</v>
      </c>
    </row>
    <row r="9" spans="1:5" ht="19.5" customHeight="1">
      <c r="A9" s="192"/>
      <c r="B9" s="193" t="s">
        <v>177</v>
      </c>
      <c r="C9" s="130" t="s">
        <v>76</v>
      </c>
      <c r="D9" s="200">
        <v>1416</v>
      </c>
      <c r="E9" s="130"/>
    </row>
    <row r="10" spans="1:5" s="191" customFormat="1" ht="39" customHeight="1">
      <c r="A10" s="188">
        <v>3</v>
      </c>
      <c r="B10" s="189" t="s">
        <v>178</v>
      </c>
      <c r="C10" s="129"/>
      <c r="D10" s="201"/>
      <c r="E10" s="202">
        <v>41699</v>
      </c>
    </row>
    <row r="11" spans="1:5" ht="19.5" customHeight="1">
      <c r="A11" s="192"/>
      <c r="B11" s="193" t="s">
        <v>177</v>
      </c>
      <c r="C11" s="130" t="s">
        <v>76</v>
      </c>
      <c r="D11" s="200">
        <v>6000</v>
      </c>
      <c r="E11" s="130"/>
    </row>
    <row r="12" spans="1:5" ht="26.25" customHeight="1">
      <c r="A12" s="192"/>
      <c r="B12" s="193" t="s">
        <v>179</v>
      </c>
      <c r="C12" s="130" t="s">
        <v>76</v>
      </c>
      <c r="D12" s="200">
        <v>3800</v>
      </c>
      <c r="E12" s="130"/>
    </row>
    <row r="13" spans="1:5" ht="19.5" customHeight="1">
      <c r="A13" s="192"/>
      <c r="B13" s="193" t="s">
        <v>78</v>
      </c>
      <c r="C13" s="130" t="s">
        <v>77</v>
      </c>
      <c r="D13" s="200">
        <v>2000</v>
      </c>
      <c r="E13" s="133"/>
    </row>
    <row r="14" spans="1:5" ht="54.75">
      <c r="A14" s="220">
        <v>4</v>
      </c>
      <c r="B14" s="221" t="s">
        <v>95</v>
      </c>
      <c r="C14" s="222" t="s">
        <v>79</v>
      </c>
      <c r="D14" s="222"/>
      <c r="E14" s="222"/>
    </row>
    <row r="15" spans="1:5" ht="19.5" customHeight="1">
      <c r="A15" s="223"/>
      <c r="B15" s="224" t="s">
        <v>80</v>
      </c>
      <c r="C15" s="232" t="s">
        <v>174</v>
      </c>
      <c r="D15" s="225">
        <v>1800</v>
      </c>
      <c r="E15" s="226">
        <v>41810</v>
      </c>
    </row>
    <row r="16" spans="1:5" ht="19.5" customHeight="1">
      <c r="A16" s="227"/>
      <c r="B16" s="224" t="s">
        <v>81</v>
      </c>
      <c r="C16" s="233"/>
      <c r="D16" s="225">
        <v>2800</v>
      </c>
      <c r="E16" s="226">
        <v>41810</v>
      </c>
    </row>
    <row r="17" spans="1:5" ht="19.5" customHeight="1">
      <c r="A17" s="227"/>
      <c r="B17" s="224" t="s">
        <v>81</v>
      </c>
      <c r="C17" s="234"/>
      <c r="D17" s="222">
        <v>2700</v>
      </c>
      <c r="E17" s="226">
        <v>41810</v>
      </c>
    </row>
    <row r="18" spans="1:5" ht="22.5" customHeight="1">
      <c r="A18" s="227"/>
      <c r="B18" s="228" t="s">
        <v>201</v>
      </c>
      <c r="C18" s="229" t="s">
        <v>164</v>
      </c>
      <c r="D18" s="225">
        <v>3000</v>
      </c>
      <c r="E18" s="226">
        <v>41810</v>
      </c>
    </row>
    <row r="19" spans="1:5" ht="19.5" customHeight="1">
      <c r="A19" s="203">
        <v>5</v>
      </c>
      <c r="B19" s="142" t="s">
        <v>213</v>
      </c>
      <c r="C19" s="204"/>
      <c r="D19" s="137">
        <v>250</v>
      </c>
      <c r="E19" s="205">
        <v>41958</v>
      </c>
    </row>
    <row r="20" spans="1:5" s="191" customFormat="1" ht="19.5" customHeight="1">
      <c r="A20" s="203">
        <v>6</v>
      </c>
      <c r="B20" s="189" t="s">
        <v>96</v>
      </c>
      <c r="C20" s="215"/>
      <c r="D20" s="129"/>
      <c r="E20" s="205">
        <v>41760</v>
      </c>
    </row>
    <row r="21" spans="1:5" ht="19.5" customHeight="1">
      <c r="A21" s="206"/>
      <c r="B21" s="207" t="s">
        <v>82</v>
      </c>
      <c r="C21" s="208" t="s">
        <v>84</v>
      </c>
      <c r="D21" s="130">
        <v>18</v>
      </c>
      <c r="E21" s="210"/>
    </row>
    <row r="22" spans="1:5" ht="19.5" customHeight="1">
      <c r="A22" s="206"/>
      <c r="B22" s="207" t="s">
        <v>83</v>
      </c>
      <c r="C22" s="208" t="s">
        <v>84</v>
      </c>
      <c r="D22" s="130">
        <v>21</v>
      </c>
      <c r="E22" s="210"/>
    </row>
    <row r="23" spans="1:5" ht="26.25" customHeight="1">
      <c r="A23" s="206"/>
      <c r="B23" s="193" t="s">
        <v>85</v>
      </c>
      <c r="C23" s="208" t="s">
        <v>84</v>
      </c>
      <c r="D23" s="209">
        <v>26</v>
      </c>
      <c r="E23" s="210"/>
    </row>
    <row r="24" spans="1:5" ht="19.5" customHeight="1">
      <c r="A24" s="211"/>
      <c r="B24" s="212" t="s">
        <v>86</v>
      </c>
      <c r="C24" s="213" t="s">
        <v>87</v>
      </c>
      <c r="D24" s="131">
        <v>275</v>
      </c>
      <c r="E24" s="214"/>
    </row>
    <row r="25" spans="1:5" ht="19.5" customHeight="1">
      <c r="A25" s="127">
        <v>7</v>
      </c>
      <c r="B25" s="216" t="s">
        <v>97</v>
      </c>
      <c r="C25" s="217" t="s">
        <v>159</v>
      </c>
      <c r="D25" s="217">
        <v>58</v>
      </c>
      <c r="E25" s="218">
        <v>41760</v>
      </c>
    </row>
    <row r="26" spans="1:5" ht="19.5" customHeight="1">
      <c r="A26" s="129">
        <v>8</v>
      </c>
      <c r="B26" s="142" t="s">
        <v>98</v>
      </c>
      <c r="C26" s="143"/>
      <c r="D26" s="136"/>
      <c r="E26" s="137"/>
    </row>
    <row r="27" spans="1:5" ht="19.5" customHeight="1">
      <c r="A27" s="132"/>
      <c r="B27" s="144" t="s">
        <v>99</v>
      </c>
      <c r="C27" s="145"/>
      <c r="D27" s="138"/>
      <c r="E27" s="130"/>
    </row>
    <row r="28" spans="1:5" ht="19.5" customHeight="1">
      <c r="A28" s="132"/>
      <c r="B28" s="138" t="s">
        <v>100</v>
      </c>
      <c r="C28" s="145" t="s">
        <v>109</v>
      </c>
      <c r="D28" s="130">
        <v>160</v>
      </c>
      <c r="E28" s="133">
        <v>41974</v>
      </c>
    </row>
    <row r="29" spans="1:5" ht="19.5" customHeight="1">
      <c r="A29" s="132"/>
      <c r="B29" s="138" t="s">
        <v>101</v>
      </c>
      <c r="C29" s="145"/>
      <c r="D29" s="130"/>
      <c r="E29" s="130"/>
    </row>
    <row r="30" spans="1:5" ht="19.5" customHeight="1">
      <c r="A30" s="132"/>
      <c r="B30" s="138" t="s">
        <v>102</v>
      </c>
      <c r="C30" s="145" t="s">
        <v>109</v>
      </c>
      <c r="D30" s="130">
        <v>20</v>
      </c>
      <c r="E30" s="133">
        <f>E28</f>
        <v>41974</v>
      </c>
    </row>
    <row r="31" spans="1:5" ht="19.5" customHeight="1">
      <c r="A31" s="132"/>
      <c r="B31" s="138" t="s">
        <v>103</v>
      </c>
      <c r="C31" s="145"/>
      <c r="D31" s="130"/>
      <c r="E31" s="133"/>
    </row>
    <row r="32" spans="1:5" ht="19.5" customHeight="1">
      <c r="A32" s="132"/>
      <c r="B32" s="138" t="s">
        <v>104</v>
      </c>
      <c r="C32" s="145" t="s">
        <v>109</v>
      </c>
      <c r="D32" s="130">
        <v>670</v>
      </c>
      <c r="E32" s="133">
        <f>E30</f>
        <v>41974</v>
      </c>
    </row>
    <row r="33" spans="1:5" ht="19.5" customHeight="1">
      <c r="A33" s="132"/>
      <c r="B33" s="138" t="s">
        <v>105</v>
      </c>
      <c r="C33" s="145"/>
      <c r="D33" s="130"/>
      <c r="E33" s="133"/>
    </row>
    <row r="34" spans="1:5" ht="19.5" customHeight="1">
      <c r="A34" s="132"/>
      <c r="B34" s="138" t="s">
        <v>116</v>
      </c>
      <c r="C34" s="145" t="s">
        <v>109</v>
      </c>
      <c r="D34" s="130">
        <v>270</v>
      </c>
      <c r="E34" s="133">
        <f>E32</f>
        <v>41974</v>
      </c>
    </row>
    <row r="35" spans="1:5" ht="19.5" customHeight="1">
      <c r="A35" s="132"/>
      <c r="B35" s="138" t="s">
        <v>117</v>
      </c>
      <c r="C35" s="145"/>
      <c r="D35" s="130"/>
      <c r="E35" s="133"/>
    </row>
    <row r="36" spans="1:5" ht="19.5" customHeight="1">
      <c r="A36" s="132"/>
      <c r="B36" s="138" t="s">
        <v>118</v>
      </c>
      <c r="C36" s="145" t="s">
        <v>109</v>
      </c>
      <c r="D36" s="130">
        <v>3640</v>
      </c>
      <c r="E36" s="133">
        <f>E34</f>
        <v>41974</v>
      </c>
    </row>
    <row r="37" spans="1:5" ht="19.5" customHeight="1">
      <c r="A37" s="146"/>
      <c r="B37" s="139" t="s">
        <v>119</v>
      </c>
      <c r="C37" s="145"/>
      <c r="D37" s="130"/>
      <c r="E37" s="133"/>
    </row>
    <row r="38" spans="1:5" ht="19.5" customHeight="1">
      <c r="A38" s="129">
        <v>9</v>
      </c>
      <c r="B38" s="147" t="s">
        <v>106</v>
      </c>
      <c r="C38" s="136" t="s">
        <v>214</v>
      </c>
      <c r="D38" s="137">
        <v>2270</v>
      </c>
      <c r="E38" s="148">
        <f>E28</f>
        <v>41974</v>
      </c>
    </row>
    <row r="39" spans="1:5" ht="19.5" customHeight="1">
      <c r="A39" s="132"/>
      <c r="B39" s="149" t="s">
        <v>107</v>
      </c>
      <c r="C39" s="138"/>
      <c r="D39" s="138"/>
      <c r="E39" s="130"/>
    </row>
    <row r="40" spans="1:5" ht="19.5" customHeight="1">
      <c r="A40" s="146"/>
      <c r="B40" s="150" t="s">
        <v>108</v>
      </c>
      <c r="C40" s="139"/>
      <c r="D40" s="139"/>
      <c r="E40" s="131"/>
    </row>
    <row r="41" spans="1:5" ht="19.5" customHeight="1">
      <c r="A41" s="129">
        <v>10</v>
      </c>
      <c r="B41" s="147" t="s">
        <v>110</v>
      </c>
      <c r="C41" s="136"/>
      <c r="D41" s="136"/>
      <c r="E41" s="137"/>
    </row>
    <row r="42" spans="1:5" ht="19.5" customHeight="1">
      <c r="A42" s="132"/>
      <c r="B42" s="149" t="s">
        <v>111</v>
      </c>
      <c r="C42" s="138"/>
      <c r="D42" s="138"/>
      <c r="E42" s="130"/>
    </row>
    <row r="43" spans="1:5" ht="19.5" customHeight="1">
      <c r="A43" s="132"/>
      <c r="B43" s="145" t="s">
        <v>113</v>
      </c>
      <c r="C43" s="138" t="s">
        <v>112</v>
      </c>
      <c r="D43" s="130">
        <v>3.1</v>
      </c>
      <c r="E43" s="133">
        <v>41760</v>
      </c>
    </row>
    <row r="44" spans="1:5" ht="19.5" customHeight="1">
      <c r="A44" s="146"/>
      <c r="B44" s="151" t="s">
        <v>114</v>
      </c>
      <c r="C44" s="139" t="s">
        <v>115</v>
      </c>
      <c r="D44" s="131">
        <v>6.2</v>
      </c>
      <c r="E44" s="152">
        <v>41760</v>
      </c>
    </row>
    <row r="45" spans="1:5" ht="19.5" customHeight="1">
      <c r="A45" s="129">
        <v>11</v>
      </c>
      <c r="B45" s="147" t="s">
        <v>120</v>
      </c>
      <c r="C45" s="136"/>
      <c r="D45" s="136"/>
      <c r="E45" s="143"/>
    </row>
    <row r="46" spans="1:5" ht="19.5" customHeight="1">
      <c r="A46" s="132"/>
      <c r="B46" s="145"/>
      <c r="C46" s="138" t="s">
        <v>122</v>
      </c>
      <c r="D46" s="130" t="s">
        <v>123</v>
      </c>
      <c r="E46" s="186">
        <v>41624</v>
      </c>
    </row>
    <row r="47" spans="1:5" ht="19.5" customHeight="1">
      <c r="A47" s="132"/>
      <c r="B47" s="145"/>
      <c r="C47" s="138" t="s">
        <v>160</v>
      </c>
      <c r="D47" s="187">
        <v>50</v>
      </c>
      <c r="E47" s="186">
        <v>41624</v>
      </c>
    </row>
    <row r="48" spans="1:5" ht="19.5" customHeight="1">
      <c r="A48" s="132"/>
      <c r="B48" s="145"/>
      <c r="C48" s="138" t="s">
        <v>124</v>
      </c>
      <c r="D48" s="187">
        <v>110</v>
      </c>
      <c r="E48" s="186">
        <v>41624</v>
      </c>
    </row>
    <row r="49" spans="1:5" ht="19.5" customHeight="1">
      <c r="A49" s="132"/>
      <c r="B49" s="145"/>
      <c r="C49" s="138" t="s">
        <v>125</v>
      </c>
      <c r="D49" s="187">
        <v>120</v>
      </c>
      <c r="E49" s="186">
        <v>41624</v>
      </c>
    </row>
    <row r="50" spans="1:5" ht="19.5" customHeight="1">
      <c r="A50" s="132"/>
      <c r="B50" s="145"/>
      <c r="C50" s="138" t="s">
        <v>126</v>
      </c>
      <c r="D50" s="187">
        <v>50</v>
      </c>
      <c r="E50" s="186">
        <v>41624</v>
      </c>
    </row>
    <row r="51" spans="1:5" ht="19.5" customHeight="1">
      <c r="A51" s="132"/>
      <c r="B51" s="145"/>
      <c r="C51" s="138" t="s">
        <v>127</v>
      </c>
      <c r="D51" s="138"/>
      <c r="E51" s="145"/>
    </row>
    <row r="52" spans="1:5" ht="19.5" customHeight="1">
      <c r="A52" s="146"/>
      <c r="B52" s="151"/>
      <c r="C52" s="139" t="s">
        <v>128</v>
      </c>
      <c r="D52" s="139"/>
      <c r="E52" s="151"/>
    </row>
    <row r="53" spans="1:5" ht="19.5" customHeight="1">
      <c r="A53" s="129">
        <v>12</v>
      </c>
      <c r="B53" s="147" t="s">
        <v>161</v>
      </c>
      <c r="C53" s="138" t="s">
        <v>122</v>
      </c>
      <c r="D53" s="137" t="s">
        <v>123</v>
      </c>
      <c r="E53" s="136"/>
    </row>
    <row r="54" spans="1:5" ht="19.5" customHeight="1">
      <c r="A54" s="132"/>
      <c r="B54" s="145"/>
      <c r="C54" s="138" t="s">
        <v>160</v>
      </c>
      <c r="D54" s="187">
        <v>60</v>
      </c>
      <c r="E54" s="186">
        <v>41624</v>
      </c>
    </row>
    <row r="55" spans="1:5" ht="19.5" customHeight="1">
      <c r="A55" s="132"/>
      <c r="B55" s="145"/>
      <c r="C55" s="138" t="s">
        <v>124</v>
      </c>
      <c r="D55" s="187">
        <v>130</v>
      </c>
      <c r="E55" s="186">
        <v>41624</v>
      </c>
    </row>
    <row r="56" spans="1:5" ht="19.5" customHeight="1">
      <c r="A56" s="132"/>
      <c r="B56" s="145"/>
      <c r="C56" s="138" t="s">
        <v>125</v>
      </c>
      <c r="D56" s="187">
        <v>140</v>
      </c>
      <c r="E56" s="186">
        <v>41624</v>
      </c>
    </row>
    <row r="57" spans="1:5" ht="19.5" customHeight="1">
      <c r="A57" s="132"/>
      <c r="B57" s="145"/>
      <c r="C57" s="138" t="s">
        <v>126</v>
      </c>
      <c r="D57" s="187">
        <v>55</v>
      </c>
      <c r="E57" s="186">
        <v>41624</v>
      </c>
    </row>
    <row r="58" spans="1:5" ht="19.5" customHeight="1">
      <c r="A58" s="132"/>
      <c r="B58" s="145"/>
      <c r="C58" s="138" t="s">
        <v>127</v>
      </c>
      <c r="D58" s="130"/>
      <c r="E58" s="138"/>
    </row>
    <row r="59" spans="1:5" ht="19.5" customHeight="1">
      <c r="A59" s="146"/>
      <c r="B59" s="151"/>
      <c r="C59" s="139" t="s">
        <v>128</v>
      </c>
      <c r="D59" s="139"/>
      <c r="E59" s="139"/>
    </row>
    <row r="60" spans="1:5" ht="19.5" customHeight="1">
      <c r="A60" s="129">
        <v>13</v>
      </c>
      <c r="B60" s="147" t="s">
        <v>129</v>
      </c>
      <c r="C60" s="136"/>
      <c r="D60" s="136"/>
      <c r="E60" s="143"/>
    </row>
    <row r="61" spans="1:5" ht="19.5" customHeight="1">
      <c r="A61" s="146"/>
      <c r="B61" s="151" t="s">
        <v>121</v>
      </c>
      <c r="C61" s="131" t="s">
        <v>8</v>
      </c>
      <c r="D61" s="196">
        <v>200</v>
      </c>
      <c r="E61" s="219">
        <v>41760</v>
      </c>
    </row>
    <row r="62" spans="1:5" ht="41.25" customHeight="1">
      <c r="A62" s="135">
        <v>14</v>
      </c>
      <c r="B62" s="134" t="s">
        <v>163</v>
      </c>
      <c r="C62" s="135" t="s">
        <v>162</v>
      </c>
      <c r="D62" s="140">
        <v>1000</v>
      </c>
      <c r="E62" s="230">
        <v>41905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2">
    <mergeCell ref="C15:C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J10" sqref="J10"/>
    </sheetView>
  </sheetViews>
  <sheetFormatPr defaultColWidth="9.125" defaultRowHeight="12.75"/>
  <cols>
    <col min="1" max="1" width="59.50390625" style="4" customWidth="1"/>
    <col min="2" max="3" width="8.625" style="4" customWidth="1"/>
    <col min="4" max="4" width="7.875" style="4" customWidth="1"/>
    <col min="5" max="5" width="8.625" style="4" customWidth="1"/>
    <col min="6" max="6" width="23.875" style="4" customWidth="1"/>
    <col min="7" max="16384" width="9.125" style="4" customWidth="1"/>
  </cols>
  <sheetData>
    <row r="1" spans="1:2" s="98" customFormat="1" ht="12.75" customHeight="1">
      <c r="A1" s="6"/>
      <c r="B1" s="6" t="s">
        <v>130</v>
      </c>
    </row>
    <row r="2" spans="1:2" s="98" customFormat="1" ht="15.75" customHeight="1">
      <c r="A2" s="6"/>
      <c r="B2" s="6" t="s">
        <v>70</v>
      </c>
    </row>
    <row r="3" spans="1:2" s="98" customFormat="1" ht="15.75" customHeight="1">
      <c r="A3" s="6"/>
      <c r="B3" s="6" t="s">
        <v>71</v>
      </c>
    </row>
    <row r="4" spans="1:5" ht="15.75" customHeight="1">
      <c r="A4" s="7"/>
      <c r="B4" s="7" t="s">
        <v>72</v>
      </c>
      <c r="C4" s="7"/>
      <c r="D4" s="7"/>
      <c r="E4" s="7"/>
    </row>
    <row r="5" spans="1:5" ht="15.75" customHeight="1">
      <c r="A5" s="7"/>
      <c r="B5" s="7" t="s">
        <v>180</v>
      </c>
      <c r="C5" s="7"/>
      <c r="D5" s="7"/>
      <c r="E5" s="7"/>
    </row>
    <row r="6" spans="1:5" ht="15.75" customHeight="1">
      <c r="A6" s="7"/>
      <c r="B6" s="7"/>
      <c r="C6" s="7"/>
      <c r="D6" s="7"/>
      <c r="E6" s="7"/>
    </row>
    <row r="7" spans="1:5" ht="13.5">
      <c r="A7" s="239" t="s">
        <v>19</v>
      </c>
      <c r="B7" s="239"/>
      <c r="C7" s="239"/>
      <c r="D7" s="239"/>
      <c r="E7" s="239"/>
    </row>
    <row r="8" spans="1:5" ht="13.5">
      <c r="A8" s="240" t="s">
        <v>44</v>
      </c>
      <c r="B8" s="240"/>
      <c r="C8" s="240"/>
      <c r="D8" s="240"/>
      <c r="E8" s="240"/>
    </row>
    <row r="9" spans="1:5" s="8" customFormat="1" ht="13.5">
      <c r="A9" s="240" t="s">
        <v>45</v>
      </c>
      <c r="B9" s="240"/>
      <c r="C9" s="240"/>
      <c r="D9" s="240"/>
      <c r="E9" s="240"/>
    </row>
    <row r="10" spans="1:5" ht="13.5">
      <c r="A10" s="6"/>
      <c r="B10" s="5" t="s">
        <v>181</v>
      </c>
      <c r="C10" s="5"/>
      <c r="D10" s="5"/>
      <c r="E10" s="5"/>
    </row>
    <row r="11" spans="1:5" ht="13.5">
      <c r="A11" s="241" t="s">
        <v>0</v>
      </c>
      <c r="B11" s="9" t="s">
        <v>4</v>
      </c>
      <c r="C11" s="10" t="s">
        <v>14</v>
      </c>
      <c r="D11" s="10" t="s">
        <v>16</v>
      </c>
      <c r="E11" s="10" t="s">
        <v>17</v>
      </c>
    </row>
    <row r="12" spans="1:5" ht="13.5">
      <c r="A12" s="242"/>
      <c r="B12" s="34" t="s">
        <v>5</v>
      </c>
      <c r="C12" s="19" t="s">
        <v>15</v>
      </c>
      <c r="D12" s="155">
        <v>0.18</v>
      </c>
      <c r="E12" s="19" t="s">
        <v>18</v>
      </c>
    </row>
    <row r="13" spans="1:5" ht="12.75" customHeight="1">
      <c r="A13" s="156">
        <v>1</v>
      </c>
      <c r="B13" s="14">
        <v>2</v>
      </c>
      <c r="C13" s="15">
        <v>3</v>
      </c>
      <c r="D13" s="16">
        <v>4</v>
      </c>
      <c r="E13" s="15">
        <v>5</v>
      </c>
    </row>
    <row r="14" spans="1:5" ht="12.75" customHeight="1">
      <c r="A14" s="157" t="s">
        <v>131</v>
      </c>
      <c r="B14" s="158"/>
      <c r="C14" s="158"/>
      <c r="D14" s="158"/>
      <c r="E14" s="158"/>
    </row>
    <row r="15" spans="1:5" ht="12.75" customHeight="1">
      <c r="A15" s="159" t="s">
        <v>182</v>
      </c>
      <c r="B15" s="34" t="s">
        <v>7</v>
      </c>
      <c r="C15" s="26">
        <f>E15-D15</f>
        <v>123.72881355932203</v>
      </c>
      <c r="D15" s="26">
        <f>E15*G34</f>
        <v>22.27118644067797</v>
      </c>
      <c r="E15" s="26">
        <v>146</v>
      </c>
    </row>
    <row r="16" spans="1:5" ht="12.75" customHeight="1">
      <c r="A16" s="159" t="s">
        <v>183</v>
      </c>
      <c r="B16" s="34" t="s">
        <v>7</v>
      </c>
      <c r="C16" s="26">
        <f>E16-D16</f>
        <v>1.2372881355932204</v>
      </c>
      <c r="D16" s="26">
        <f>E16*G34</f>
        <v>0.22271186440677967</v>
      </c>
      <c r="E16" s="26">
        <v>1.46</v>
      </c>
    </row>
    <row r="17" spans="1:5" ht="12.75" customHeight="1">
      <c r="A17" s="160" t="s">
        <v>184</v>
      </c>
      <c r="B17" s="34"/>
      <c r="C17" s="26"/>
      <c r="D17" s="26"/>
      <c r="E17" s="26"/>
    </row>
    <row r="18" spans="1:5" ht="12.75" customHeight="1">
      <c r="A18" s="101" t="s">
        <v>132</v>
      </c>
      <c r="B18" s="34"/>
      <c r="C18" s="19"/>
      <c r="D18" s="102"/>
      <c r="E18" s="19"/>
    </row>
    <row r="19" spans="1:5" ht="12.75" customHeight="1">
      <c r="A19" s="101" t="s">
        <v>185</v>
      </c>
      <c r="B19" s="34"/>
      <c r="C19" s="19"/>
      <c r="D19" s="102"/>
      <c r="E19" s="19"/>
    </row>
    <row r="20" spans="1:5" ht="12.75" customHeight="1">
      <c r="A20" s="101" t="s">
        <v>133</v>
      </c>
      <c r="B20" s="34"/>
      <c r="C20" s="19"/>
      <c r="D20" s="102"/>
      <c r="E20" s="19"/>
    </row>
    <row r="21" spans="1:5" ht="12.75" customHeight="1">
      <c r="A21" s="101" t="s">
        <v>134</v>
      </c>
      <c r="B21" s="34"/>
      <c r="C21" s="19"/>
      <c r="D21" s="102"/>
      <c r="E21" s="19"/>
    </row>
    <row r="22" spans="1:5" ht="12.75" customHeight="1">
      <c r="A22" s="104" t="s">
        <v>135</v>
      </c>
      <c r="B22" s="11"/>
      <c r="C22" s="12"/>
      <c r="D22" s="105"/>
      <c r="E22" s="12"/>
    </row>
    <row r="23" spans="1:5" ht="12.75" customHeight="1">
      <c r="A23" s="107" t="s">
        <v>186</v>
      </c>
      <c r="B23" s="34" t="s">
        <v>7</v>
      </c>
      <c r="C23" s="26">
        <f>E23-D23</f>
        <v>0.6271186440677966</v>
      </c>
      <c r="D23" s="26">
        <f>E23*G34</f>
        <v>0.1128813559322034</v>
      </c>
      <c r="E23" s="103">
        <v>0.74</v>
      </c>
    </row>
    <row r="24" spans="1:5" ht="12.75" customHeight="1">
      <c r="A24" s="100" t="s">
        <v>136</v>
      </c>
      <c r="B24" s="161"/>
      <c r="C24" s="158"/>
      <c r="D24" s="158"/>
      <c r="E24" s="162"/>
    </row>
    <row r="25" spans="1:5" ht="12.75" customHeight="1">
      <c r="A25" s="159" t="s">
        <v>182</v>
      </c>
      <c r="B25" s="33" t="s">
        <v>7</v>
      </c>
      <c r="C25" s="26">
        <f>E25-D23:D25</f>
        <v>105.08474576271186</v>
      </c>
      <c r="D25" s="26">
        <f>E25*G34</f>
        <v>18.91525423728814</v>
      </c>
      <c r="E25" s="163">
        <v>124</v>
      </c>
    </row>
    <row r="26" spans="1:5" ht="12.75" customHeight="1">
      <c r="A26" s="159" t="s">
        <v>183</v>
      </c>
      <c r="B26" s="33" t="s">
        <v>7</v>
      </c>
      <c r="C26" s="26">
        <f>E26-D26</f>
        <v>1.0508474576271185</v>
      </c>
      <c r="D26" s="26">
        <f>E26*G34</f>
        <v>0.18915254237288137</v>
      </c>
      <c r="E26" s="163">
        <v>1.24</v>
      </c>
    </row>
    <row r="27" spans="1:5" ht="12.75" customHeight="1">
      <c r="A27" s="160" t="s">
        <v>184</v>
      </c>
      <c r="B27" s="33"/>
      <c r="C27" s="26"/>
      <c r="D27" s="26"/>
      <c r="E27" s="103"/>
    </row>
    <row r="28" spans="1:5" ht="12.75" customHeight="1">
      <c r="A28" s="101" t="s">
        <v>137</v>
      </c>
      <c r="B28" s="33"/>
      <c r="C28" s="19"/>
      <c r="D28" s="102"/>
      <c r="E28" s="103"/>
    </row>
    <row r="29" spans="1:5" ht="12.75" customHeight="1">
      <c r="A29" s="101" t="s">
        <v>134</v>
      </c>
      <c r="B29" s="33"/>
      <c r="C29" s="19"/>
      <c r="D29" s="102"/>
      <c r="E29" s="103"/>
    </row>
    <row r="30" spans="1:5" ht="12.75" customHeight="1">
      <c r="A30" s="46" t="s">
        <v>138</v>
      </c>
      <c r="B30" s="33"/>
      <c r="C30" s="19"/>
      <c r="D30" s="102"/>
      <c r="E30" s="103"/>
    </row>
    <row r="31" spans="1:5" ht="12.75" customHeight="1">
      <c r="A31" s="101" t="s">
        <v>139</v>
      </c>
      <c r="B31" s="33"/>
      <c r="C31" s="19"/>
      <c r="D31" s="102"/>
      <c r="E31" s="103"/>
    </row>
    <row r="32" spans="1:5" ht="12.75" customHeight="1">
      <c r="A32" s="108" t="s">
        <v>140</v>
      </c>
      <c r="B32" s="164"/>
      <c r="C32" s="12"/>
      <c r="D32" s="105"/>
      <c r="E32" s="106"/>
    </row>
    <row r="33" spans="1:5" ht="12.75" customHeight="1">
      <c r="A33" s="107" t="s">
        <v>141</v>
      </c>
      <c r="B33" s="11" t="s">
        <v>7</v>
      </c>
      <c r="C33" s="49">
        <f>E33-D33</f>
        <v>0.46610169491525427</v>
      </c>
      <c r="D33" s="49">
        <f>G34*E33</f>
        <v>0.08389830508474577</v>
      </c>
      <c r="E33" s="165">
        <v>0.55</v>
      </c>
    </row>
    <row r="34" spans="1:7" ht="15.75" customHeight="1">
      <c r="A34" s="23" t="s">
        <v>187</v>
      </c>
      <c r="B34" s="21"/>
      <c r="C34" s="2"/>
      <c r="D34" s="2"/>
      <c r="E34" s="22"/>
      <c r="G34" s="170">
        <f>18/118</f>
        <v>0.15254237288135594</v>
      </c>
    </row>
    <row r="35" spans="1:6" ht="15" customHeight="1">
      <c r="A35" s="23" t="s">
        <v>23</v>
      </c>
      <c r="B35" s="21"/>
      <c r="C35" s="2"/>
      <c r="D35" s="2"/>
      <c r="E35" s="22"/>
      <c r="F35" s="24"/>
    </row>
    <row r="36" spans="1:5" ht="15" customHeight="1">
      <c r="A36" s="23" t="s">
        <v>3</v>
      </c>
      <c r="B36" s="21" t="s">
        <v>8</v>
      </c>
      <c r="C36" s="2">
        <f>E36-D36</f>
        <v>34.32</v>
      </c>
      <c r="D36" s="2">
        <f>ROUND(G34*E36,2)</f>
        <v>6.18</v>
      </c>
      <c r="E36" s="22">
        <v>40.5</v>
      </c>
    </row>
    <row r="37" spans="1:5" ht="13.5">
      <c r="A37" s="18" t="s">
        <v>46</v>
      </c>
      <c r="B37" s="12" t="s">
        <v>6</v>
      </c>
      <c r="C37" s="3">
        <f>E37-D37</f>
        <v>1.1400000000000001</v>
      </c>
      <c r="D37" s="3">
        <f>ROUND(G34*E37,2)</f>
        <v>0.21</v>
      </c>
      <c r="E37" s="45">
        <v>1.35</v>
      </c>
    </row>
    <row r="38" spans="1:5" ht="26.25">
      <c r="A38" s="166" t="s">
        <v>188</v>
      </c>
      <c r="B38" s="10"/>
      <c r="C38" s="27"/>
      <c r="D38" s="27"/>
      <c r="E38" s="27"/>
    </row>
    <row r="39" spans="1:5" ht="13.5">
      <c r="A39" s="18" t="s">
        <v>48</v>
      </c>
      <c r="B39" s="19" t="s">
        <v>10</v>
      </c>
      <c r="C39" s="2">
        <f>E39-D39</f>
        <v>11.95</v>
      </c>
      <c r="D39" s="2">
        <f>ROUND(G34*E39,2)</f>
        <v>2.15</v>
      </c>
      <c r="E39" s="44">
        <v>14.1</v>
      </c>
    </row>
    <row r="40" spans="1:5" ht="13.5">
      <c r="A40" s="18" t="s">
        <v>22</v>
      </c>
      <c r="B40" s="19" t="s">
        <v>21</v>
      </c>
      <c r="C40" s="2">
        <f>E40-D40</f>
        <v>0.39999999999999997</v>
      </c>
      <c r="D40" s="2">
        <f>ROUND(G34*E40,2)</f>
        <v>0.07</v>
      </c>
      <c r="E40" s="44">
        <v>0.47</v>
      </c>
    </row>
    <row r="41" spans="1:5" ht="13.5">
      <c r="A41" s="20" t="s">
        <v>1</v>
      </c>
      <c r="B41" s="12" t="s">
        <v>8</v>
      </c>
      <c r="C41" s="3">
        <f>E41-D41</f>
        <v>2021.19</v>
      </c>
      <c r="D41" s="3">
        <f>ROUND(G34*E41,2)</f>
        <v>363.81</v>
      </c>
      <c r="E41" s="43">
        <v>2385</v>
      </c>
    </row>
    <row r="42" spans="1:5" ht="13.5">
      <c r="A42" s="28" t="s">
        <v>142</v>
      </c>
      <c r="B42" s="9"/>
      <c r="C42" s="27"/>
      <c r="D42" s="27"/>
      <c r="E42" s="27"/>
    </row>
    <row r="43" spans="1:5" ht="21.75" customHeight="1">
      <c r="A43" s="29" t="s">
        <v>2</v>
      </c>
      <c r="B43" s="11" t="s">
        <v>20</v>
      </c>
      <c r="C43" s="3">
        <f>E43-D43</f>
        <v>1050.85</v>
      </c>
      <c r="D43" s="3">
        <f>ROUND(G34*E43,2)</f>
        <v>189.15</v>
      </c>
      <c r="E43" s="3">
        <v>1240</v>
      </c>
    </row>
    <row r="44" spans="1:7" s="30" customFormat="1" ht="12.75" customHeight="1">
      <c r="A44" s="109" t="s">
        <v>143</v>
      </c>
      <c r="B44" s="14" t="s">
        <v>9</v>
      </c>
      <c r="C44" s="31">
        <f>E44-D44</f>
        <v>2.54</v>
      </c>
      <c r="D44" s="31">
        <f>ROUND(G34*E44,2)</f>
        <v>0.46</v>
      </c>
      <c r="E44" s="31">
        <v>3</v>
      </c>
      <c r="G44" s="4"/>
    </row>
    <row r="45" spans="1:7" s="30" customFormat="1" ht="12.75" customHeight="1">
      <c r="A45" s="109" t="s">
        <v>144</v>
      </c>
      <c r="B45" s="14" t="s">
        <v>10</v>
      </c>
      <c r="C45" s="31">
        <f>E45-D45</f>
        <v>190.68</v>
      </c>
      <c r="D45" s="31">
        <f>ROUND(G34*E45,2)</f>
        <v>34.32</v>
      </c>
      <c r="E45" s="31">
        <v>225</v>
      </c>
      <c r="G45" s="4"/>
    </row>
    <row r="46" spans="1:5" ht="15.75" customHeight="1">
      <c r="A46" s="32" t="s">
        <v>26</v>
      </c>
      <c r="B46" s="9" t="s">
        <v>145</v>
      </c>
      <c r="C46" s="27">
        <f>E46-D46</f>
        <v>46.61</v>
      </c>
      <c r="D46" s="27">
        <f>ROUND(G34*E46,2)</f>
        <v>8.39</v>
      </c>
      <c r="E46" s="27">
        <v>55</v>
      </c>
    </row>
    <row r="47" spans="1:5" ht="15.75" customHeight="1">
      <c r="A47" s="104" t="s">
        <v>27</v>
      </c>
      <c r="B47" s="11" t="s">
        <v>25</v>
      </c>
      <c r="C47" s="35"/>
      <c r="D47" s="35"/>
      <c r="E47" s="35"/>
    </row>
    <row r="48" spans="1:5" ht="13.5">
      <c r="A48" s="7" t="s">
        <v>31</v>
      </c>
      <c r="B48" s="7"/>
      <c r="C48" s="39"/>
      <c r="D48" s="40"/>
      <c r="E48" s="40"/>
    </row>
    <row r="49" spans="1:5" ht="38.25" customHeight="1">
      <c r="A49" s="237" t="s">
        <v>146</v>
      </c>
      <c r="B49" s="238"/>
      <c r="C49" s="238"/>
      <c r="D49" s="238"/>
      <c r="E49" s="238"/>
    </row>
    <row r="50" spans="1:5" ht="15" customHeight="1">
      <c r="A50" s="110" t="s">
        <v>147</v>
      </c>
      <c r="B50" s="111"/>
      <c r="C50" s="111"/>
      <c r="D50" s="111"/>
      <c r="E50" s="111"/>
    </row>
    <row r="51" spans="1:5" ht="13.5">
      <c r="A51" s="112" t="s">
        <v>189</v>
      </c>
      <c r="B51" s="112"/>
      <c r="C51" s="112"/>
      <c r="D51" s="112"/>
      <c r="E51" s="112"/>
    </row>
    <row r="52" spans="1:5" ht="13.5">
      <c r="A52" s="112"/>
      <c r="B52" s="112"/>
      <c r="C52" s="112"/>
      <c r="D52" s="112"/>
      <c r="E52" s="112"/>
    </row>
    <row r="53" spans="1:5" ht="13.5">
      <c r="A53" s="7" t="s">
        <v>148</v>
      </c>
      <c r="B53" s="7"/>
      <c r="C53" s="7"/>
      <c r="D53" s="7" t="s">
        <v>149</v>
      </c>
      <c r="E53" s="7"/>
    </row>
    <row r="54" spans="1:5" ht="13.5">
      <c r="A54" s="7"/>
      <c r="B54" s="7"/>
      <c r="C54" s="7"/>
      <c r="D54" s="7"/>
      <c r="E54" s="7"/>
    </row>
    <row r="55" spans="1:5" ht="13.5">
      <c r="A55" s="7" t="s">
        <v>150</v>
      </c>
      <c r="B55" s="7"/>
      <c r="C55" s="7"/>
      <c r="D55" s="7" t="s">
        <v>151</v>
      </c>
      <c r="E55" s="7"/>
    </row>
    <row r="56" spans="1:5" ht="13.5">
      <c r="A56" s="7"/>
      <c r="B56" s="7"/>
      <c r="C56" s="7"/>
      <c r="D56" s="7"/>
      <c r="E56" s="7"/>
    </row>
    <row r="57" spans="1:5" ht="13.5">
      <c r="A57" s="7" t="s">
        <v>73</v>
      </c>
      <c r="B57" s="7"/>
      <c r="C57" s="7"/>
      <c r="D57" s="7" t="s">
        <v>74</v>
      </c>
      <c r="E57" s="7"/>
    </row>
    <row r="58" spans="1:5" ht="13.5">
      <c r="A58" s="7"/>
      <c r="B58" s="7"/>
      <c r="C58" s="7"/>
      <c r="D58" s="7"/>
      <c r="E58" s="7"/>
    </row>
    <row r="59" spans="1:5" ht="13.5">
      <c r="A59" s="7"/>
      <c r="B59" s="7"/>
      <c r="C59" s="7"/>
      <c r="D59" s="7"/>
      <c r="E59" s="7"/>
    </row>
    <row r="60" spans="1:5" ht="13.5">
      <c r="A60" s="7"/>
      <c r="B60" s="7"/>
      <c r="C60" s="7"/>
      <c r="D60" s="7"/>
      <c r="E60" s="7"/>
    </row>
    <row r="61" spans="1:5" ht="13.5">
      <c r="A61" s="7"/>
      <c r="B61" s="7"/>
      <c r="C61" s="7"/>
      <c r="D61" s="7"/>
      <c r="E61" s="7"/>
    </row>
    <row r="62" spans="1:5" ht="13.5">
      <c r="A62" s="7"/>
      <c r="B62" s="7"/>
      <c r="C62" s="7"/>
      <c r="D62" s="7"/>
      <c r="E62" s="7"/>
    </row>
    <row r="63" spans="1:5" ht="13.5">
      <c r="A63" s="7"/>
      <c r="B63" s="7"/>
      <c r="C63" s="7"/>
      <c r="D63" s="7"/>
      <c r="E63" s="7"/>
    </row>
    <row r="64" spans="1:5" ht="13.5">
      <c r="A64" s="7"/>
      <c r="B64" s="7"/>
      <c r="C64" s="7"/>
      <c r="D64" s="7"/>
      <c r="E64" s="7"/>
    </row>
    <row r="65" spans="1:5" ht="13.5">
      <c r="A65" s="7"/>
      <c r="B65" s="7"/>
      <c r="C65" s="7"/>
      <c r="D65" s="7"/>
      <c r="E65" s="7"/>
    </row>
    <row r="66" spans="1:5" ht="13.5">
      <c r="A66" s="7"/>
      <c r="B66" s="7"/>
      <c r="C66" s="7"/>
      <c r="D66" s="7"/>
      <c r="E66" s="7"/>
    </row>
    <row r="67" spans="1:5" ht="13.5">
      <c r="A67" s="7"/>
      <c r="B67" s="7"/>
      <c r="C67" s="7"/>
      <c r="D67" s="7"/>
      <c r="E67" s="7"/>
    </row>
    <row r="68" spans="1:5" ht="13.5">
      <c r="A68" s="7"/>
      <c r="B68" s="7"/>
      <c r="C68" s="7"/>
      <c r="D68" s="7"/>
      <c r="E68" s="7"/>
    </row>
    <row r="69" spans="1:5" ht="13.5">
      <c r="A69" s="7"/>
      <c r="B69" s="7"/>
      <c r="C69" s="7"/>
      <c r="D69" s="7"/>
      <c r="E69" s="7"/>
    </row>
    <row r="70" spans="1:5" ht="13.5">
      <c r="A70" s="7"/>
      <c r="B70" s="7"/>
      <c r="C70" s="7"/>
      <c r="D70" s="7"/>
      <c r="E70" s="7"/>
    </row>
    <row r="71" spans="1:5" ht="13.5">
      <c r="A71" s="7"/>
      <c r="B71" s="7"/>
      <c r="C71" s="7"/>
      <c r="D71" s="7"/>
      <c r="E71" s="7"/>
    </row>
    <row r="72" spans="1:5" ht="13.5">
      <c r="A72" s="30"/>
      <c r="B72" s="30"/>
      <c r="C72" s="30"/>
      <c r="D72" s="30"/>
      <c r="E72" s="30"/>
    </row>
    <row r="73" spans="1:5" ht="13.5">
      <c r="A73" s="30"/>
      <c r="B73" s="30"/>
      <c r="C73" s="30"/>
      <c r="D73" s="30"/>
      <c r="E73" s="30"/>
    </row>
    <row r="74" spans="1:5" ht="13.5">
      <c r="A74" s="113"/>
      <c r="B74" s="30"/>
      <c r="C74" s="30"/>
      <c r="D74" s="30"/>
      <c r="E74" s="30"/>
    </row>
    <row r="75" spans="1:5" ht="13.5">
      <c r="A75" s="30"/>
      <c r="B75" s="30"/>
      <c r="C75" s="30"/>
      <c r="D75" s="30"/>
      <c r="E75" s="30"/>
    </row>
    <row r="76" spans="1:5" ht="13.5">
      <c r="A76" s="30"/>
      <c r="B76" s="30"/>
      <c r="C76" s="30"/>
      <c r="D76" s="30"/>
      <c r="E76" s="30"/>
    </row>
    <row r="77" spans="1:5" ht="13.5">
      <c r="A77" s="30"/>
      <c r="B77" s="30"/>
      <c r="C77" s="30"/>
      <c r="D77" s="30"/>
      <c r="E77" s="30"/>
    </row>
    <row r="78" spans="1:5" ht="13.5">
      <c r="A78" s="30"/>
      <c r="B78" s="30"/>
      <c r="C78" s="30"/>
      <c r="D78" s="30"/>
      <c r="E78" s="30"/>
    </row>
    <row r="79" spans="1:5" ht="13.5">
      <c r="A79" s="113"/>
      <c r="B79" s="30"/>
      <c r="C79" s="30"/>
      <c r="D79" s="30"/>
      <c r="E79" s="30"/>
    </row>
    <row r="80" spans="1:5" ht="13.5">
      <c r="A80" s="30"/>
      <c r="B80" s="30"/>
      <c r="C80" s="30"/>
      <c r="D80" s="30"/>
      <c r="E80" s="30"/>
    </row>
    <row r="81" spans="1:5" ht="13.5">
      <c r="A81" s="30"/>
      <c r="B81" s="30"/>
      <c r="C81" s="30"/>
      <c r="D81" s="30"/>
      <c r="E81" s="30"/>
    </row>
    <row r="82" spans="1:5" ht="13.5">
      <c r="A82" s="30"/>
      <c r="B82" s="114"/>
      <c r="C82" s="114"/>
      <c r="D82" s="114"/>
      <c r="E82" s="114"/>
    </row>
    <row r="83" spans="1:5" ht="13.5">
      <c r="A83" s="115"/>
      <c r="B83" s="116"/>
      <c r="C83" s="116"/>
      <c r="D83" s="116"/>
      <c r="E83" s="116"/>
    </row>
    <row r="84" spans="1:5" ht="13.5">
      <c r="A84" s="116"/>
      <c r="B84" s="114"/>
      <c r="C84" s="114"/>
      <c r="D84" s="114"/>
      <c r="E84" s="114"/>
    </row>
    <row r="85" spans="1:5" ht="13.5">
      <c r="A85" s="115"/>
      <c r="B85" s="30"/>
      <c r="C85" s="30"/>
      <c r="D85" s="30"/>
      <c r="E85" s="30"/>
    </row>
    <row r="86" spans="1:5" ht="13.5">
      <c r="A86" s="30"/>
      <c r="B86" s="30"/>
      <c r="C86" s="30"/>
      <c r="D86" s="30"/>
      <c r="E86" s="30"/>
    </row>
    <row r="87" spans="1:5" ht="13.5">
      <c r="A87" s="30"/>
      <c r="B87" s="30"/>
      <c r="C87" s="30"/>
      <c r="D87" s="30"/>
      <c r="E87" s="30"/>
    </row>
    <row r="88" spans="1:5" ht="13.5">
      <c r="A88" s="30"/>
      <c r="B88" s="117"/>
      <c r="C88" s="116"/>
      <c r="D88" s="116"/>
      <c r="E88" s="116"/>
    </row>
    <row r="89" spans="1:5" ht="13.5">
      <c r="A89" s="118"/>
      <c r="B89" s="117"/>
      <c r="C89" s="116"/>
      <c r="D89" s="119"/>
      <c r="E89" s="116"/>
    </row>
    <row r="90" spans="1:5" ht="13.5">
      <c r="A90" s="117"/>
      <c r="B90" s="117"/>
      <c r="C90" s="116"/>
      <c r="D90" s="120"/>
      <c r="E90" s="116"/>
    </row>
    <row r="91" spans="1:5" ht="13.5">
      <c r="A91" s="117"/>
      <c r="B91" s="30"/>
      <c r="C91" s="30"/>
      <c r="D91" s="30"/>
      <c r="E91" s="30"/>
    </row>
    <row r="92" spans="1:5" ht="13.5">
      <c r="A92" s="30"/>
      <c r="B92" s="42"/>
      <c r="C92" s="41"/>
      <c r="D92" s="41"/>
      <c r="E92" s="41"/>
    </row>
    <row r="93" spans="1:5" ht="13.5">
      <c r="A93" s="42"/>
      <c r="B93" s="42"/>
      <c r="C93" s="41"/>
      <c r="D93" s="41"/>
      <c r="E93" s="41"/>
    </row>
    <row r="94" spans="1:5" ht="13.5">
      <c r="A94" s="42"/>
      <c r="B94" s="30"/>
      <c r="C94" s="30"/>
      <c r="D94" s="30"/>
      <c r="E94" s="30"/>
    </row>
    <row r="95" spans="1:5" ht="13.5">
      <c r="A95" s="30"/>
      <c r="B95" s="30"/>
      <c r="C95" s="30"/>
      <c r="D95" s="30"/>
      <c r="E95" s="30"/>
    </row>
    <row r="96" spans="1:5" ht="13.5">
      <c r="A96" s="30"/>
      <c r="B96" s="30"/>
      <c r="C96" s="30"/>
      <c r="D96" s="30"/>
      <c r="E96" s="30"/>
    </row>
    <row r="97" spans="1:5" ht="13.5">
      <c r="A97" s="30"/>
      <c r="B97" s="30"/>
      <c r="C97" s="30"/>
      <c r="D97" s="30"/>
      <c r="E97" s="30"/>
    </row>
    <row r="98" spans="1:5" ht="13.5">
      <c r="A98" s="30"/>
      <c r="B98" s="30"/>
      <c r="C98" s="30"/>
      <c r="D98" s="30"/>
      <c r="E98" s="30"/>
    </row>
    <row r="99" spans="1:5" ht="13.5">
      <c r="A99" s="30"/>
      <c r="B99" s="30"/>
      <c r="C99" s="30"/>
      <c r="D99" s="30"/>
      <c r="E99" s="30"/>
    </row>
    <row r="100" spans="1:5" ht="13.5">
      <c r="A100" s="30"/>
      <c r="B100" s="30"/>
      <c r="C100" s="30"/>
      <c r="D100" s="30"/>
      <c r="E100" s="30"/>
    </row>
    <row r="101" spans="1:5" ht="13.5">
      <c r="A101" s="30"/>
      <c r="B101" s="30"/>
      <c r="C101" s="30"/>
      <c r="D101" s="30"/>
      <c r="E101" s="30"/>
    </row>
    <row r="102" spans="1:5" ht="13.5">
      <c r="A102" s="30"/>
      <c r="B102" s="30"/>
      <c r="C102" s="30"/>
      <c r="D102" s="30"/>
      <c r="E102" s="30"/>
    </row>
    <row r="103" spans="1:5" ht="13.5">
      <c r="A103" s="30"/>
      <c r="B103" s="30"/>
      <c r="C103" s="30"/>
      <c r="D103" s="30"/>
      <c r="E103" s="30"/>
    </row>
    <row r="104" spans="1:5" ht="13.5">
      <c r="A104" s="30"/>
      <c r="B104" s="30"/>
      <c r="C104" s="30"/>
      <c r="D104" s="30"/>
      <c r="E104" s="30"/>
    </row>
    <row r="105" spans="1:5" ht="13.5">
      <c r="A105" s="30"/>
      <c r="B105" s="30"/>
      <c r="C105" s="30"/>
      <c r="D105" s="30"/>
      <c r="E105" s="30"/>
    </row>
    <row r="106" spans="1:5" ht="13.5">
      <c r="A106" s="30"/>
      <c r="B106" s="30"/>
      <c r="C106" s="30"/>
      <c r="D106" s="30"/>
      <c r="E106" s="30"/>
    </row>
    <row r="107" spans="1:5" ht="13.5">
      <c r="A107" s="30"/>
      <c r="B107" s="30"/>
      <c r="C107" s="30"/>
      <c r="D107" s="30"/>
      <c r="E107" s="30"/>
    </row>
    <row r="108" spans="1:5" ht="13.5">
      <c r="A108" s="30"/>
      <c r="B108" s="30"/>
      <c r="C108" s="30"/>
      <c r="D108" s="30"/>
      <c r="E108" s="30"/>
    </row>
    <row r="109" spans="1:5" ht="13.5">
      <c r="A109" s="30"/>
      <c r="B109" s="30"/>
      <c r="C109" s="30"/>
      <c r="D109" s="30"/>
      <c r="E109" s="30"/>
    </row>
    <row r="110" spans="1:5" ht="13.5">
      <c r="A110" s="30"/>
      <c r="B110" s="30"/>
      <c r="C110" s="30"/>
      <c r="D110" s="30"/>
      <c r="E110" s="30"/>
    </row>
    <row r="111" spans="1:5" ht="13.5">
      <c r="A111" s="30"/>
      <c r="B111" s="30"/>
      <c r="C111" s="30"/>
      <c r="D111" s="30"/>
      <c r="E111" s="30"/>
    </row>
    <row r="112" spans="1:5" ht="13.5">
      <c r="A112" s="30"/>
      <c r="B112" s="30"/>
      <c r="C112" s="30"/>
      <c r="D112" s="30"/>
      <c r="E112" s="30"/>
    </row>
    <row r="113" spans="1:5" ht="13.5">
      <c r="A113" s="30"/>
      <c r="B113" s="30"/>
      <c r="C113" s="30"/>
      <c r="D113" s="30"/>
      <c r="E113" s="30"/>
    </row>
    <row r="114" spans="1:5" ht="13.5">
      <c r="A114" s="30"/>
      <c r="B114" s="30"/>
      <c r="C114" s="30"/>
      <c r="D114" s="30"/>
      <c r="E114" s="30"/>
    </row>
    <row r="115" spans="1:5" ht="13.5">
      <c r="A115" s="30"/>
      <c r="B115" s="30"/>
      <c r="C115" s="30"/>
      <c r="D115" s="30"/>
      <c r="E115" s="30"/>
    </row>
    <row r="116" spans="1:5" ht="13.5">
      <c r="A116" s="30"/>
      <c r="B116" s="30"/>
      <c r="C116" s="30"/>
      <c r="D116" s="30"/>
      <c r="E116" s="30"/>
    </row>
    <row r="117" spans="1:5" ht="13.5">
      <c r="A117" s="30"/>
      <c r="B117" s="30"/>
      <c r="C117" s="30"/>
      <c r="D117" s="30"/>
      <c r="E117" s="30"/>
    </row>
    <row r="118" spans="1:5" ht="13.5">
      <c r="A118" s="30"/>
      <c r="B118" s="30"/>
      <c r="C118" s="30"/>
      <c r="D118" s="30"/>
      <c r="E118" s="30"/>
    </row>
    <row r="119" spans="1:5" ht="13.5">
      <c r="A119" s="30"/>
      <c r="B119" s="30"/>
      <c r="C119" s="30"/>
      <c r="D119" s="30"/>
      <c r="E119" s="30"/>
    </row>
    <row r="120" spans="1:5" ht="13.5">
      <c r="A120" s="30"/>
      <c r="B120" s="30"/>
      <c r="C120" s="30"/>
      <c r="D120" s="30"/>
      <c r="E120" s="30"/>
    </row>
    <row r="121" spans="1:5" ht="13.5">
      <c r="A121" s="30"/>
      <c r="B121" s="30"/>
      <c r="C121" s="30"/>
      <c r="D121" s="30"/>
      <c r="E121" s="30"/>
    </row>
    <row r="122" spans="1:5" ht="13.5">
      <c r="A122" s="30"/>
      <c r="B122" s="30"/>
      <c r="C122" s="30"/>
      <c r="D122" s="30"/>
      <c r="E122" s="30"/>
    </row>
    <row r="123" spans="1:5" ht="13.5">
      <c r="A123" s="30"/>
      <c r="B123" s="30"/>
      <c r="C123" s="30"/>
      <c r="D123" s="30"/>
      <c r="E123" s="30"/>
    </row>
    <row r="124" spans="1:5" ht="13.5">
      <c r="A124" s="30"/>
      <c r="B124" s="30"/>
      <c r="C124" s="30"/>
      <c r="D124" s="30"/>
      <c r="E124" s="30"/>
    </row>
    <row r="125" spans="1:5" ht="13.5">
      <c r="A125" s="30"/>
      <c r="B125" s="30"/>
      <c r="C125" s="30"/>
      <c r="D125" s="30"/>
      <c r="E125" s="30"/>
    </row>
    <row r="126" spans="1:5" ht="13.5">
      <c r="A126" s="30"/>
      <c r="B126" s="30"/>
      <c r="C126" s="30"/>
      <c r="D126" s="30"/>
      <c r="E126" s="30"/>
    </row>
    <row r="127" spans="1:5" ht="13.5">
      <c r="A127" s="30"/>
      <c r="B127" s="30"/>
      <c r="C127" s="30"/>
      <c r="D127" s="30"/>
      <c r="E127" s="30"/>
    </row>
    <row r="128" spans="1:5" ht="13.5">
      <c r="A128" s="30"/>
      <c r="B128" s="30"/>
      <c r="C128" s="30"/>
      <c r="D128" s="30"/>
      <c r="E128" s="30"/>
    </row>
    <row r="129" spans="1:5" ht="13.5">
      <c r="A129" s="30"/>
      <c r="B129" s="30"/>
      <c r="C129" s="30"/>
      <c r="D129" s="30"/>
      <c r="E129" s="30"/>
    </row>
    <row r="130" spans="1:5" ht="13.5">
      <c r="A130" s="30"/>
      <c r="B130" s="30"/>
      <c r="C130" s="30"/>
      <c r="D130" s="30"/>
      <c r="E130" s="30"/>
    </row>
    <row r="131" spans="1:5" ht="13.5">
      <c r="A131" s="30"/>
      <c r="B131" s="30"/>
      <c r="C131" s="30"/>
      <c r="D131" s="30"/>
      <c r="E131" s="30"/>
    </row>
    <row r="132" spans="1:5" ht="13.5">
      <c r="A132" s="30"/>
      <c r="B132" s="30"/>
      <c r="C132" s="30"/>
      <c r="D132" s="30"/>
      <c r="E132" s="30"/>
    </row>
    <row r="133" spans="1:5" ht="13.5">
      <c r="A133" s="30"/>
      <c r="B133" s="30"/>
      <c r="C133" s="30"/>
      <c r="D133" s="30"/>
      <c r="E133" s="30"/>
    </row>
    <row r="134" spans="1:5" ht="13.5">
      <c r="A134" s="30"/>
      <c r="B134" s="30"/>
      <c r="C134" s="30"/>
      <c r="D134" s="30"/>
      <c r="E134" s="30"/>
    </row>
    <row r="135" spans="1:5" ht="13.5">
      <c r="A135" s="30"/>
      <c r="B135" s="30"/>
      <c r="C135" s="30"/>
      <c r="D135" s="30"/>
      <c r="E135" s="30"/>
    </row>
    <row r="136" spans="1:5" ht="13.5">
      <c r="A136" s="30"/>
      <c r="B136" s="30"/>
      <c r="C136" s="30"/>
      <c r="D136" s="30"/>
      <c r="E136" s="30"/>
    </row>
    <row r="137" spans="1:5" ht="13.5">
      <c r="A137" s="30"/>
      <c r="B137" s="30"/>
      <c r="C137" s="30"/>
      <c r="D137" s="30"/>
      <c r="E137" s="30"/>
    </row>
    <row r="138" spans="1:5" ht="13.5">
      <c r="A138" s="30"/>
      <c r="B138" s="30"/>
      <c r="C138" s="30"/>
      <c r="D138" s="30"/>
      <c r="E138" s="30"/>
    </row>
    <row r="139" spans="1:5" ht="13.5">
      <c r="A139" s="30"/>
      <c r="B139" s="30"/>
      <c r="C139" s="30"/>
      <c r="D139" s="30"/>
      <c r="E139" s="30"/>
    </row>
    <row r="140" spans="1:5" ht="13.5">
      <c r="A140" s="30"/>
      <c r="B140" s="30"/>
      <c r="C140" s="30"/>
      <c r="D140" s="30"/>
      <c r="E140" s="30"/>
    </row>
    <row r="141" spans="1:5" ht="13.5">
      <c r="A141" s="30"/>
      <c r="B141" s="30"/>
      <c r="C141" s="30"/>
      <c r="D141" s="30"/>
      <c r="E141" s="30"/>
    </row>
    <row r="142" spans="1:5" ht="13.5">
      <c r="A142" s="30"/>
      <c r="B142" s="30"/>
      <c r="C142" s="30"/>
      <c r="D142" s="30"/>
      <c r="E142" s="30"/>
    </row>
    <row r="143" spans="1:5" ht="13.5">
      <c r="A143" s="30"/>
      <c r="B143" s="30"/>
      <c r="C143" s="30"/>
      <c r="D143" s="30"/>
      <c r="E143" s="30"/>
    </row>
    <row r="144" spans="1:5" ht="13.5">
      <c r="A144" s="30"/>
      <c r="B144" s="30"/>
      <c r="C144" s="30"/>
      <c r="D144" s="30"/>
      <c r="E144" s="30"/>
    </row>
    <row r="145" spans="1:5" ht="13.5">
      <c r="A145" s="30"/>
      <c r="B145" s="30"/>
      <c r="C145" s="30"/>
      <c r="D145" s="30"/>
      <c r="E145" s="30"/>
    </row>
    <row r="146" spans="1:5" ht="13.5">
      <c r="A146" s="30"/>
      <c r="B146" s="30"/>
      <c r="C146" s="30"/>
      <c r="D146" s="30"/>
      <c r="E146" s="30"/>
    </row>
    <row r="147" spans="1:5" ht="13.5">
      <c r="A147" s="30"/>
      <c r="B147" s="30"/>
      <c r="C147" s="30"/>
      <c r="D147" s="30"/>
      <c r="E147" s="30"/>
    </row>
    <row r="148" spans="1:5" ht="13.5">
      <c r="A148" s="30"/>
      <c r="B148" s="30"/>
      <c r="C148" s="30"/>
      <c r="D148" s="30"/>
      <c r="E148" s="30"/>
    </row>
    <row r="149" spans="1:5" ht="13.5">
      <c r="A149" s="30"/>
      <c r="B149" s="30"/>
      <c r="C149" s="30"/>
      <c r="D149" s="30"/>
      <c r="E149" s="30"/>
    </row>
    <row r="150" spans="1:5" ht="13.5">
      <c r="A150" s="30"/>
      <c r="B150" s="30"/>
      <c r="C150" s="30"/>
      <c r="D150" s="30"/>
      <c r="E150" s="30"/>
    </row>
    <row r="151" ht="13.5">
      <c r="A151" s="30"/>
    </row>
  </sheetData>
  <sheetProtection/>
  <mergeCells count="5">
    <mergeCell ref="A49:E49"/>
    <mergeCell ref="A7:E7"/>
    <mergeCell ref="A8:E8"/>
    <mergeCell ref="A9:E9"/>
    <mergeCell ref="A11:A12"/>
  </mergeCells>
  <printOptions/>
  <pageMargins left="0.5118110236220472" right="0.31496062992125984" top="0.1968503937007874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58" sqref="A58"/>
    </sheetView>
  </sheetViews>
  <sheetFormatPr defaultColWidth="9.125" defaultRowHeight="12.75"/>
  <cols>
    <col min="1" max="1" width="60.50390625" style="4" customWidth="1"/>
    <col min="2" max="3" width="8.625" style="4" customWidth="1"/>
    <col min="4" max="4" width="7.875" style="4" customWidth="1"/>
    <col min="5" max="5" width="8.625" style="4" customWidth="1"/>
    <col min="6" max="6" width="23.875" style="122" customWidth="1"/>
    <col min="7" max="16384" width="9.125" style="4" customWidth="1"/>
  </cols>
  <sheetData>
    <row r="1" spans="1:6" s="98" customFormat="1" ht="12.75" customHeight="1">
      <c r="A1" s="6"/>
      <c r="B1" s="6" t="s">
        <v>130</v>
      </c>
      <c r="F1" s="121"/>
    </row>
    <row r="2" spans="1:6" s="98" customFormat="1" ht="15.75" customHeight="1">
      <c r="A2" s="6"/>
      <c r="B2" s="6" t="s">
        <v>70</v>
      </c>
      <c r="F2" s="121"/>
    </row>
    <row r="3" spans="1:6" s="98" customFormat="1" ht="15.75" customHeight="1">
      <c r="A3" s="6"/>
      <c r="B3" s="6" t="s">
        <v>75</v>
      </c>
      <c r="F3" s="121"/>
    </row>
    <row r="4" spans="1:5" ht="15.75" customHeight="1">
      <c r="A4" s="7"/>
      <c r="B4" s="7" t="s">
        <v>72</v>
      </c>
      <c r="C4" s="7"/>
      <c r="D4" s="7"/>
      <c r="E4" s="7"/>
    </row>
    <row r="5" spans="1:5" ht="15.75" customHeight="1">
      <c r="A5" s="7"/>
      <c r="B5" s="7" t="s">
        <v>190</v>
      </c>
      <c r="C5" s="7"/>
      <c r="D5" s="7"/>
      <c r="E5" s="7"/>
    </row>
    <row r="6" spans="1:5" ht="15.75" customHeight="1">
      <c r="A6" s="7"/>
      <c r="B6" s="7"/>
      <c r="C6" s="7"/>
      <c r="D6" s="7"/>
      <c r="E6" s="7"/>
    </row>
    <row r="7" spans="1:5" ht="15.75" customHeight="1">
      <c r="A7" s="7"/>
      <c r="B7" s="7"/>
      <c r="C7" s="7"/>
      <c r="D7" s="7"/>
      <c r="E7" s="7"/>
    </row>
    <row r="8" spans="1:5" ht="13.5">
      <c r="A8" s="245" t="s">
        <v>19</v>
      </c>
      <c r="B8" s="245"/>
      <c r="C8" s="245"/>
      <c r="D8" s="245"/>
      <c r="E8" s="245"/>
    </row>
    <row r="9" spans="1:5" ht="13.5">
      <c r="A9" s="244" t="s">
        <v>43</v>
      </c>
      <c r="B9" s="244"/>
      <c r="C9" s="244"/>
      <c r="D9" s="244"/>
      <c r="E9" s="244"/>
    </row>
    <row r="10" spans="1:6" s="8" customFormat="1" ht="13.5">
      <c r="A10" s="244" t="s">
        <v>28</v>
      </c>
      <c r="B10" s="244"/>
      <c r="C10" s="244"/>
      <c r="D10" s="244"/>
      <c r="E10" s="244"/>
      <c r="F10" s="123"/>
    </row>
    <row r="11" spans="1:6" s="8" customFormat="1" ht="13.5">
      <c r="A11" s="47"/>
      <c r="B11" s="47"/>
      <c r="C11" s="47"/>
      <c r="D11" s="47"/>
      <c r="E11" s="47"/>
      <c r="F11" s="123"/>
    </row>
    <row r="12" spans="1:5" ht="13.5">
      <c r="A12" s="6"/>
      <c r="B12" s="5" t="s">
        <v>191</v>
      </c>
      <c r="C12" s="5"/>
      <c r="D12" s="5"/>
      <c r="E12" s="5"/>
    </row>
    <row r="13" spans="1:5" ht="13.5">
      <c r="A13" s="241" t="s">
        <v>0</v>
      </c>
      <c r="B13" s="9" t="s">
        <v>4</v>
      </c>
      <c r="C13" s="10" t="s">
        <v>14</v>
      </c>
      <c r="D13" s="10" t="s">
        <v>16</v>
      </c>
      <c r="E13" s="10" t="s">
        <v>17</v>
      </c>
    </row>
    <row r="14" spans="1:5" ht="13.5">
      <c r="A14" s="242"/>
      <c r="B14" s="11" t="s">
        <v>5</v>
      </c>
      <c r="C14" s="12" t="s">
        <v>15</v>
      </c>
      <c r="D14" s="13">
        <v>0.18</v>
      </c>
      <c r="E14" s="12" t="s">
        <v>18</v>
      </c>
    </row>
    <row r="15" spans="1:5" ht="12.75" customHeight="1">
      <c r="A15" s="14">
        <v>1</v>
      </c>
      <c r="B15" s="14">
        <v>2</v>
      </c>
      <c r="C15" s="15">
        <v>3</v>
      </c>
      <c r="D15" s="16">
        <v>4</v>
      </c>
      <c r="E15" s="15">
        <v>5</v>
      </c>
    </row>
    <row r="16" spans="1:7" ht="13.5">
      <c r="A16" s="17" t="s">
        <v>38</v>
      </c>
      <c r="B16" s="10" t="s">
        <v>29</v>
      </c>
      <c r="C16" s="27">
        <f>E16-D16</f>
        <v>952.54</v>
      </c>
      <c r="D16" s="27">
        <f>ROUND(G16*E16,2)</f>
        <v>171.46</v>
      </c>
      <c r="E16" s="25">
        <v>1124</v>
      </c>
      <c r="G16" s="4">
        <f>18/118</f>
        <v>0.15254237288135594</v>
      </c>
    </row>
    <row r="17" spans="1:5" ht="13.5">
      <c r="A17" s="48"/>
      <c r="B17" s="12" t="s">
        <v>24</v>
      </c>
      <c r="C17" s="49"/>
      <c r="D17" s="49"/>
      <c r="E17" s="49"/>
    </row>
    <row r="18" spans="1:5" ht="13.5">
      <c r="A18" s="36" t="s">
        <v>37</v>
      </c>
      <c r="B18" s="33"/>
      <c r="C18" s="2"/>
      <c r="D18" s="2"/>
      <c r="E18" s="1"/>
    </row>
    <row r="19" spans="1:5" ht="13.5">
      <c r="A19" s="37" t="s">
        <v>48</v>
      </c>
      <c r="B19" s="33" t="s">
        <v>8</v>
      </c>
      <c r="C19" s="2">
        <f>E19-D19</f>
        <v>70.17</v>
      </c>
      <c r="D19" s="2">
        <f>ROUND(G16*E19,2)</f>
        <v>12.63</v>
      </c>
      <c r="E19" s="1">
        <v>82.8</v>
      </c>
    </row>
    <row r="20" spans="1:5" ht="13.5">
      <c r="A20" s="37" t="s">
        <v>47</v>
      </c>
      <c r="B20" s="33" t="s">
        <v>6</v>
      </c>
      <c r="C20" s="2">
        <f>E20-D20</f>
        <v>2.34</v>
      </c>
      <c r="D20" s="2">
        <f>ROUND(G16*E20,2)</f>
        <v>0.42</v>
      </c>
      <c r="E20" s="1">
        <v>2.76</v>
      </c>
    </row>
    <row r="21" spans="1:5" ht="13.5">
      <c r="A21" s="37" t="s">
        <v>11</v>
      </c>
      <c r="B21" s="33" t="s">
        <v>12</v>
      </c>
      <c r="C21" s="2">
        <f>E21-D21</f>
        <v>1726.27</v>
      </c>
      <c r="D21" s="2">
        <f>ROUND(G16*E21,2)</f>
        <v>310.73</v>
      </c>
      <c r="E21" s="1">
        <v>2037</v>
      </c>
    </row>
    <row r="22" spans="1:5" ht="13.5">
      <c r="A22" s="38" t="s">
        <v>39</v>
      </c>
      <c r="B22" s="33" t="s">
        <v>13</v>
      </c>
      <c r="C22" s="2">
        <f>E22-D22</f>
        <v>413.56</v>
      </c>
      <c r="D22" s="2">
        <f>ROUND(G16*E22,2)</f>
        <v>74.44</v>
      </c>
      <c r="E22" s="1">
        <v>488</v>
      </c>
    </row>
    <row r="23" spans="1:5" ht="13.5">
      <c r="A23" s="29" t="s">
        <v>40</v>
      </c>
      <c r="B23" s="34" t="s">
        <v>8</v>
      </c>
      <c r="C23" s="2"/>
      <c r="D23" s="2"/>
      <c r="E23" s="1"/>
    </row>
    <row r="24" spans="1:5" ht="13.5">
      <c r="A24" s="167" t="s">
        <v>192</v>
      </c>
      <c r="B24" s="161"/>
      <c r="C24" s="158"/>
      <c r="D24" s="158"/>
      <c r="E24" s="162"/>
    </row>
    <row r="25" spans="1:5" ht="13.5">
      <c r="A25" s="159" t="s">
        <v>182</v>
      </c>
      <c r="B25" s="168" t="s">
        <v>30</v>
      </c>
      <c r="C25" s="2">
        <f>E25-D25</f>
        <v>84.75</v>
      </c>
      <c r="D25" s="2">
        <f>ROUND(G16*E25,2)</f>
        <v>15.25</v>
      </c>
      <c r="E25" s="163">
        <v>100</v>
      </c>
    </row>
    <row r="26" spans="1:5" ht="13.5">
      <c r="A26" s="159" t="s">
        <v>183</v>
      </c>
      <c r="B26" s="168" t="s">
        <v>30</v>
      </c>
      <c r="C26" s="2">
        <f>E26-D26</f>
        <v>0.847457627118644</v>
      </c>
      <c r="D26" s="2">
        <f>E26*G16</f>
        <v>0.15254237288135594</v>
      </c>
      <c r="E26" s="163">
        <v>1</v>
      </c>
    </row>
    <row r="27" spans="1:5" ht="13.5">
      <c r="A27" s="160" t="s">
        <v>184</v>
      </c>
      <c r="B27" s="168"/>
      <c r="C27" s="2"/>
      <c r="D27" s="2"/>
      <c r="E27" s="163"/>
    </row>
    <row r="28" spans="1:5" ht="13.5">
      <c r="A28" s="101" t="s">
        <v>137</v>
      </c>
      <c r="B28" s="168"/>
      <c r="C28" s="2"/>
      <c r="D28" s="2"/>
      <c r="E28" s="163"/>
    </row>
    <row r="29" spans="1:5" ht="13.5">
      <c r="A29" s="101" t="s">
        <v>134</v>
      </c>
      <c r="B29" s="168"/>
      <c r="C29" s="2"/>
      <c r="D29" s="2"/>
      <c r="E29" s="163"/>
    </row>
    <row r="30" spans="1:5" ht="13.5">
      <c r="A30" s="46" t="s">
        <v>152</v>
      </c>
      <c r="B30" s="168"/>
      <c r="C30" s="2"/>
      <c r="D30" s="2"/>
      <c r="E30" s="163"/>
    </row>
    <row r="31" spans="1:5" ht="13.5">
      <c r="A31" s="108" t="s">
        <v>140</v>
      </c>
      <c r="B31" s="169"/>
      <c r="C31" s="49"/>
      <c r="D31" s="49"/>
      <c r="E31" s="165"/>
    </row>
    <row r="32" spans="1:5" ht="13.5">
      <c r="A32" s="17" t="s">
        <v>153</v>
      </c>
      <c r="B32" s="19" t="s">
        <v>30</v>
      </c>
      <c r="C32" s="2">
        <f>E32-D32</f>
        <v>0.63</v>
      </c>
      <c r="D32" s="2">
        <f>ROUND(G16*E32,2)</f>
        <v>0.11</v>
      </c>
      <c r="E32" s="26">
        <v>0.74</v>
      </c>
    </row>
    <row r="33" spans="1:5" ht="13.5">
      <c r="A33" s="48"/>
      <c r="B33" s="12"/>
      <c r="C33" s="49"/>
      <c r="D33" s="49"/>
      <c r="E33" s="49"/>
    </row>
    <row r="34" spans="1:5" ht="13.5">
      <c r="A34" s="39"/>
      <c r="B34" s="50"/>
      <c r="C34" s="51"/>
      <c r="D34" s="51"/>
      <c r="E34" s="51"/>
    </row>
    <row r="35" spans="1:5" ht="13.5">
      <c r="A35" s="7" t="s">
        <v>32</v>
      </c>
      <c r="B35" s="7"/>
      <c r="C35" s="39"/>
      <c r="D35" s="40"/>
      <c r="E35" s="40"/>
    </row>
    <row r="36" spans="1:5" ht="25.5" customHeight="1">
      <c r="A36" s="237" t="s">
        <v>154</v>
      </c>
      <c r="B36" s="238"/>
      <c r="C36" s="238"/>
      <c r="D36" s="238"/>
      <c r="E36" s="238"/>
    </row>
    <row r="37" spans="1:6" s="30" customFormat="1" ht="13.5">
      <c r="A37" s="7" t="s">
        <v>41</v>
      </c>
      <c r="B37" s="7"/>
      <c r="C37" s="7"/>
      <c r="D37" s="7"/>
      <c r="E37" s="7"/>
      <c r="F37" s="115"/>
    </row>
    <row r="38" spans="1:6" s="30" customFormat="1" ht="13.5">
      <c r="A38" s="52" t="s">
        <v>193</v>
      </c>
      <c r="B38" s="7"/>
      <c r="C38" s="7"/>
      <c r="D38" s="7"/>
      <c r="E38" s="7"/>
      <c r="F38" s="115"/>
    </row>
    <row r="39" spans="1:6" s="30" customFormat="1" ht="13.5">
      <c r="A39" s="52" t="s">
        <v>33</v>
      </c>
      <c r="B39" s="7"/>
      <c r="C39" s="7"/>
      <c r="D39" s="7"/>
      <c r="E39" s="7"/>
      <c r="F39" s="115"/>
    </row>
    <row r="40" spans="1:6" s="30" customFormat="1" ht="13.5">
      <c r="A40" s="7" t="s">
        <v>34</v>
      </c>
      <c r="B40" s="7"/>
      <c r="C40" s="7"/>
      <c r="D40" s="7"/>
      <c r="E40" s="7"/>
      <c r="F40" s="115"/>
    </row>
    <row r="41" spans="1:6" s="30" customFormat="1" ht="13.5">
      <c r="A41" s="7" t="s">
        <v>155</v>
      </c>
      <c r="B41" s="7"/>
      <c r="C41" s="7"/>
      <c r="D41" s="7"/>
      <c r="E41" s="7"/>
      <c r="F41" s="115"/>
    </row>
    <row r="42" spans="1:5" ht="41.25" customHeight="1">
      <c r="A42" s="237" t="s">
        <v>156</v>
      </c>
      <c r="B42" s="238"/>
      <c r="C42" s="238"/>
      <c r="D42" s="238"/>
      <c r="E42" s="238"/>
    </row>
    <row r="43" spans="1:5" ht="14.25" customHeight="1">
      <c r="A43" s="112" t="s">
        <v>35</v>
      </c>
      <c r="B43" s="124"/>
      <c r="C43" s="124"/>
      <c r="D43" s="124"/>
      <c r="E43" s="124"/>
    </row>
    <row r="44" spans="1:5" ht="14.25" customHeight="1">
      <c r="A44" s="125" t="s">
        <v>36</v>
      </c>
      <c r="B44" s="124"/>
      <c r="C44" s="124"/>
      <c r="D44" s="124"/>
      <c r="E44" s="124"/>
    </row>
    <row r="45" spans="1:5" ht="14.25" customHeight="1">
      <c r="A45" s="243" t="s">
        <v>42</v>
      </c>
      <c r="B45" s="238"/>
      <c r="C45" s="238"/>
      <c r="D45" s="238"/>
      <c r="E45" s="238"/>
    </row>
    <row r="46" spans="1:5" ht="14.25" customHeight="1">
      <c r="A46" s="243" t="s">
        <v>157</v>
      </c>
      <c r="B46" s="238"/>
      <c r="C46" s="238"/>
      <c r="D46" s="238"/>
      <c r="E46" s="238"/>
    </row>
    <row r="47" spans="1:5" ht="13.5">
      <c r="A47" s="7" t="s">
        <v>194</v>
      </c>
      <c r="B47" s="7"/>
      <c r="C47" s="7"/>
      <c r="D47" s="7"/>
      <c r="E47" s="7"/>
    </row>
    <row r="48" spans="1:5" ht="13.5">
      <c r="A48" s="7"/>
      <c r="B48" s="7"/>
      <c r="C48" s="7"/>
      <c r="D48" s="7"/>
      <c r="E48" s="7"/>
    </row>
    <row r="49" spans="1:5" ht="13.5">
      <c r="A49" s="7" t="s">
        <v>148</v>
      </c>
      <c r="B49" s="7"/>
      <c r="C49" s="7"/>
      <c r="D49" s="7" t="s">
        <v>149</v>
      </c>
      <c r="E49" s="7"/>
    </row>
    <row r="50" spans="1:5" ht="13.5">
      <c r="A50" s="7"/>
      <c r="B50" s="7"/>
      <c r="C50" s="7"/>
      <c r="D50" s="7"/>
      <c r="E50" s="7"/>
    </row>
    <row r="51" spans="1:5" ht="13.5">
      <c r="A51" s="7"/>
      <c r="B51" s="7"/>
      <c r="C51" s="7"/>
      <c r="D51" s="7"/>
      <c r="E51" s="7"/>
    </row>
    <row r="52" spans="1:5" ht="13.5">
      <c r="A52" s="7" t="s">
        <v>158</v>
      </c>
      <c r="B52" s="7"/>
      <c r="C52" s="7"/>
      <c r="D52" s="7" t="s">
        <v>151</v>
      </c>
      <c r="E52" s="7"/>
    </row>
    <row r="53" spans="1:5" ht="13.5">
      <c r="A53" s="7"/>
      <c r="B53" s="7"/>
      <c r="C53" s="7"/>
      <c r="D53" s="7"/>
      <c r="E53" s="7"/>
    </row>
    <row r="54" spans="1:5" ht="13.5">
      <c r="A54" s="7"/>
      <c r="B54" s="7"/>
      <c r="C54" s="7"/>
      <c r="D54" s="7"/>
      <c r="E54" s="7"/>
    </row>
    <row r="55" spans="1:5" ht="13.5">
      <c r="A55" s="7" t="s">
        <v>73</v>
      </c>
      <c r="B55" s="7"/>
      <c r="C55" s="7"/>
      <c r="D55" s="7" t="s">
        <v>74</v>
      </c>
      <c r="E55" s="7"/>
    </row>
    <row r="56" spans="1:5" ht="13.5">
      <c r="A56" s="7"/>
      <c r="B56" s="7"/>
      <c r="C56" s="7"/>
      <c r="D56" s="7"/>
      <c r="E56" s="7"/>
    </row>
    <row r="57" spans="1:5" ht="13.5">
      <c r="A57" s="7"/>
      <c r="B57" s="7"/>
      <c r="C57" s="7"/>
      <c r="D57" s="7"/>
      <c r="E57" s="7"/>
    </row>
    <row r="58" spans="1:5" ht="13.5">
      <c r="A58" s="7"/>
      <c r="B58" s="7"/>
      <c r="C58" s="7"/>
      <c r="D58" s="7"/>
      <c r="E58" s="7"/>
    </row>
    <row r="59" spans="1:5" ht="13.5">
      <c r="A59" s="7"/>
      <c r="B59" s="7"/>
      <c r="C59" s="7"/>
      <c r="D59" s="7"/>
      <c r="E59" s="7"/>
    </row>
    <row r="60" spans="1:5" ht="13.5">
      <c r="A60" s="7"/>
      <c r="B60" s="7"/>
      <c r="C60" s="7"/>
      <c r="D60" s="7"/>
      <c r="E60" s="7"/>
    </row>
    <row r="61" spans="2:5" ht="13.5">
      <c r="B61" s="30"/>
      <c r="C61" s="30"/>
      <c r="D61" s="30"/>
      <c r="E61" s="30"/>
    </row>
    <row r="62" spans="2:5" ht="13.5">
      <c r="B62" s="30"/>
      <c r="C62" s="30"/>
      <c r="D62" s="30"/>
      <c r="E62" s="30"/>
    </row>
    <row r="63" spans="1:5" ht="13.5">
      <c r="A63" s="30"/>
      <c r="B63" s="30"/>
      <c r="C63" s="30"/>
      <c r="D63" s="30"/>
      <c r="E63" s="30"/>
    </row>
    <row r="64" spans="1:5" ht="13.5">
      <c r="A64" s="30"/>
      <c r="B64" s="30"/>
      <c r="C64" s="30"/>
      <c r="D64" s="30"/>
      <c r="E64" s="30"/>
    </row>
    <row r="65" spans="1:5" ht="13.5">
      <c r="A65" s="113"/>
      <c r="B65" s="30"/>
      <c r="C65" s="30"/>
      <c r="D65" s="30"/>
      <c r="E65" s="30"/>
    </row>
    <row r="66" spans="1:5" ht="13.5">
      <c r="A66" s="30"/>
      <c r="B66" s="30"/>
      <c r="C66" s="30"/>
      <c r="D66" s="30"/>
      <c r="E66" s="30"/>
    </row>
    <row r="67" spans="1:5" ht="13.5">
      <c r="A67" s="30"/>
      <c r="B67" s="30"/>
      <c r="C67" s="30"/>
      <c r="D67" s="30"/>
      <c r="E67" s="30"/>
    </row>
    <row r="68" spans="1:5" ht="13.5">
      <c r="A68" s="30"/>
      <c r="B68" s="30"/>
      <c r="C68" s="30"/>
      <c r="D68" s="30"/>
      <c r="E68" s="30"/>
    </row>
    <row r="69" spans="1:5" ht="13.5">
      <c r="A69" s="113"/>
      <c r="B69" s="30"/>
      <c r="C69" s="30"/>
      <c r="D69" s="30"/>
      <c r="E69" s="30"/>
    </row>
    <row r="70" spans="1:5" ht="13.5">
      <c r="A70" s="30"/>
      <c r="B70" s="30"/>
      <c r="C70" s="30"/>
      <c r="D70" s="30"/>
      <c r="E70" s="30"/>
    </row>
    <row r="71" spans="1:5" ht="13.5">
      <c r="A71" s="30"/>
      <c r="B71" s="30"/>
      <c r="C71" s="30"/>
      <c r="D71" s="30"/>
      <c r="E71" s="30"/>
    </row>
    <row r="72" spans="1:5" ht="13.5">
      <c r="A72" s="30"/>
      <c r="B72" s="30"/>
      <c r="C72" s="30"/>
      <c r="D72" s="30"/>
      <c r="E72" s="30"/>
    </row>
    <row r="73" spans="1:5" ht="13.5">
      <c r="A73" s="115"/>
      <c r="B73" s="116"/>
      <c r="C73" s="116"/>
      <c r="D73" s="116"/>
      <c r="E73" s="116"/>
    </row>
    <row r="74" spans="1:5" ht="13.5">
      <c r="A74" s="116"/>
      <c r="B74" s="114"/>
      <c r="C74" s="114"/>
      <c r="D74" s="114"/>
      <c r="E74" s="114"/>
    </row>
    <row r="75" spans="1:5" ht="13.5">
      <c r="A75" s="115"/>
      <c r="B75" s="30"/>
      <c r="C75" s="30"/>
      <c r="D75" s="30"/>
      <c r="E75" s="30"/>
    </row>
    <row r="76" spans="1:5" ht="13.5">
      <c r="A76" s="30"/>
      <c r="B76" s="30"/>
      <c r="C76" s="30"/>
      <c r="D76" s="30"/>
      <c r="E76" s="30"/>
    </row>
    <row r="77" spans="1:5" ht="13.5">
      <c r="A77" s="30"/>
      <c r="B77" s="30"/>
      <c r="C77" s="30"/>
      <c r="D77" s="30"/>
      <c r="E77" s="30"/>
    </row>
    <row r="78" spans="1:5" ht="13.5">
      <c r="A78" s="30"/>
      <c r="B78" s="117"/>
      <c r="C78" s="116"/>
      <c r="D78" s="116"/>
      <c r="E78" s="116"/>
    </row>
    <row r="79" spans="1:5" ht="13.5">
      <c r="A79" s="118"/>
      <c r="B79" s="117"/>
      <c r="C79" s="116"/>
      <c r="D79" s="119"/>
      <c r="E79" s="116"/>
    </row>
    <row r="80" spans="1:5" ht="13.5">
      <c r="A80" s="117"/>
      <c r="B80" s="117"/>
      <c r="C80" s="116"/>
      <c r="D80" s="120"/>
      <c r="E80" s="116"/>
    </row>
    <row r="81" spans="1:5" ht="13.5">
      <c r="A81" s="117"/>
      <c r="B81" s="30"/>
      <c r="C81" s="30"/>
      <c r="D81" s="30"/>
      <c r="E81" s="30"/>
    </row>
    <row r="82" spans="1:5" ht="13.5">
      <c r="A82" s="30"/>
      <c r="B82" s="42"/>
      <c r="C82" s="41"/>
      <c r="D82" s="41"/>
      <c r="E82" s="41"/>
    </row>
    <row r="83" spans="1:5" ht="13.5">
      <c r="A83" s="42"/>
      <c r="B83" s="42"/>
      <c r="C83" s="41"/>
      <c r="D83" s="41"/>
      <c r="E83" s="41"/>
    </row>
    <row r="84" spans="1:5" ht="13.5">
      <c r="A84" s="42"/>
      <c r="B84" s="30"/>
      <c r="C84" s="30"/>
      <c r="D84" s="30"/>
      <c r="E84" s="30"/>
    </row>
    <row r="85" spans="1:5" ht="13.5">
      <c r="A85" s="30"/>
      <c r="B85" s="30"/>
      <c r="C85" s="30"/>
      <c r="D85" s="30"/>
      <c r="E85" s="30"/>
    </row>
    <row r="86" spans="1:5" ht="13.5">
      <c r="A86" s="30"/>
      <c r="B86" s="30"/>
      <c r="C86" s="30"/>
      <c r="D86" s="30"/>
      <c r="E86" s="30"/>
    </row>
    <row r="87" spans="1:5" ht="13.5">
      <c r="A87" s="30"/>
      <c r="B87" s="30"/>
      <c r="C87" s="30"/>
      <c r="D87" s="30"/>
      <c r="E87" s="30"/>
    </row>
    <row r="88" spans="1:5" ht="13.5">
      <c r="A88" s="30"/>
      <c r="B88" s="30"/>
      <c r="C88" s="30"/>
      <c r="D88" s="30"/>
      <c r="E88" s="30"/>
    </row>
    <row r="89" spans="1:5" ht="13.5">
      <c r="A89" s="30"/>
      <c r="B89" s="30"/>
      <c r="C89" s="30"/>
      <c r="D89" s="30"/>
      <c r="E89" s="30"/>
    </row>
    <row r="90" spans="1:5" ht="13.5">
      <c r="A90" s="30"/>
      <c r="B90" s="30"/>
      <c r="C90" s="30"/>
      <c r="D90" s="30"/>
      <c r="E90" s="30"/>
    </row>
    <row r="91" spans="1:5" ht="13.5">
      <c r="A91" s="30"/>
      <c r="B91" s="30"/>
      <c r="C91" s="30"/>
      <c r="D91" s="30"/>
      <c r="E91" s="30"/>
    </row>
    <row r="92" spans="1:5" ht="13.5">
      <c r="A92" s="30"/>
      <c r="B92" s="30"/>
      <c r="C92" s="30"/>
      <c r="D92" s="30"/>
      <c r="E92" s="30"/>
    </row>
    <row r="93" spans="1:5" ht="13.5">
      <c r="A93" s="30"/>
      <c r="B93" s="30"/>
      <c r="C93" s="30"/>
      <c r="D93" s="30"/>
      <c r="E93" s="30"/>
    </row>
    <row r="94" spans="1:5" ht="13.5">
      <c r="A94" s="30"/>
      <c r="B94" s="30"/>
      <c r="C94" s="30"/>
      <c r="D94" s="30"/>
      <c r="E94" s="30"/>
    </row>
    <row r="95" spans="1:5" ht="13.5">
      <c r="A95" s="30"/>
      <c r="B95" s="30"/>
      <c r="C95" s="30"/>
      <c r="D95" s="30"/>
      <c r="E95" s="30"/>
    </row>
    <row r="96" spans="1:5" ht="13.5">
      <c r="A96" s="30"/>
      <c r="B96" s="30"/>
      <c r="C96" s="30"/>
      <c r="D96" s="30"/>
      <c r="E96" s="30"/>
    </row>
    <row r="97" spans="1:5" ht="13.5">
      <c r="A97" s="30"/>
      <c r="B97" s="30"/>
      <c r="C97" s="30"/>
      <c r="D97" s="30"/>
      <c r="E97" s="30"/>
    </row>
    <row r="98" spans="1:5" ht="13.5">
      <c r="A98" s="30"/>
      <c r="B98" s="30"/>
      <c r="C98" s="30"/>
      <c r="D98" s="30"/>
      <c r="E98" s="30"/>
    </row>
    <row r="99" spans="1:5" ht="13.5">
      <c r="A99" s="30"/>
      <c r="B99" s="30"/>
      <c r="C99" s="30"/>
      <c r="D99" s="30"/>
      <c r="E99" s="30"/>
    </row>
    <row r="100" spans="1:5" ht="13.5">
      <c r="A100" s="30"/>
      <c r="B100" s="30"/>
      <c r="C100" s="30"/>
      <c r="D100" s="30"/>
      <c r="E100" s="30"/>
    </row>
    <row r="101" spans="1:5" ht="13.5">
      <c r="A101" s="30"/>
      <c r="B101" s="30"/>
      <c r="C101" s="30"/>
      <c r="D101" s="30"/>
      <c r="E101" s="30"/>
    </row>
    <row r="102" spans="1:5" ht="13.5">
      <c r="A102" s="30"/>
      <c r="B102" s="30"/>
      <c r="C102" s="30"/>
      <c r="D102" s="30"/>
      <c r="E102" s="30"/>
    </row>
    <row r="103" spans="1:5" ht="13.5">
      <c r="A103" s="30"/>
      <c r="B103" s="30"/>
      <c r="C103" s="30"/>
      <c r="D103" s="30"/>
      <c r="E103" s="30"/>
    </row>
    <row r="104" spans="1:5" ht="13.5">
      <c r="A104" s="30"/>
      <c r="B104" s="30"/>
      <c r="C104" s="30"/>
      <c r="D104" s="30"/>
      <c r="E104" s="30"/>
    </row>
    <row r="105" spans="1:5" ht="13.5">
      <c r="A105" s="30"/>
      <c r="B105" s="30"/>
      <c r="C105" s="30"/>
      <c r="D105" s="30"/>
      <c r="E105" s="30"/>
    </row>
    <row r="106" spans="1:5" ht="13.5">
      <c r="A106" s="30"/>
      <c r="B106" s="30"/>
      <c r="C106" s="30"/>
      <c r="D106" s="30"/>
      <c r="E106" s="30"/>
    </row>
    <row r="107" spans="1:5" ht="13.5">
      <c r="A107" s="30"/>
      <c r="B107" s="30"/>
      <c r="C107" s="30"/>
      <c r="D107" s="30"/>
      <c r="E107" s="30"/>
    </row>
    <row r="108" spans="1:5" ht="13.5">
      <c r="A108" s="30"/>
      <c r="B108" s="30"/>
      <c r="C108" s="30"/>
      <c r="D108" s="30"/>
      <c r="E108" s="30"/>
    </row>
    <row r="109" spans="1:5" ht="13.5">
      <c r="A109" s="30"/>
      <c r="B109" s="30"/>
      <c r="C109" s="30"/>
      <c r="D109" s="30"/>
      <c r="E109" s="30"/>
    </row>
    <row r="110" spans="1:5" ht="13.5">
      <c r="A110" s="30"/>
      <c r="B110" s="30"/>
      <c r="C110" s="30"/>
      <c r="D110" s="30"/>
      <c r="E110" s="30"/>
    </row>
    <row r="111" spans="1:5" ht="13.5">
      <c r="A111" s="30"/>
      <c r="B111" s="30"/>
      <c r="C111" s="30"/>
      <c r="D111" s="30"/>
      <c r="E111" s="30"/>
    </row>
    <row r="112" spans="1:5" ht="13.5">
      <c r="A112" s="30"/>
      <c r="B112" s="30"/>
      <c r="C112" s="30"/>
      <c r="D112" s="30"/>
      <c r="E112" s="30"/>
    </row>
    <row r="113" spans="1:5" ht="13.5">
      <c r="A113" s="30"/>
      <c r="B113" s="30"/>
      <c r="C113" s="30"/>
      <c r="D113" s="30"/>
      <c r="E113" s="30"/>
    </row>
    <row r="114" spans="1:5" ht="13.5">
      <c r="A114" s="30"/>
      <c r="B114" s="30"/>
      <c r="C114" s="30"/>
      <c r="D114" s="30"/>
      <c r="E114" s="30"/>
    </row>
    <row r="115" spans="1:5" ht="13.5">
      <c r="A115" s="30"/>
      <c r="B115" s="30"/>
      <c r="C115" s="30"/>
      <c r="D115" s="30"/>
      <c r="E115" s="30"/>
    </row>
    <row r="116" spans="1:5" ht="13.5">
      <c r="A116" s="30"/>
      <c r="B116" s="30"/>
      <c r="C116" s="30"/>
      <c r="D116" s="30"/>
      <c r="E116" s="30"/>
    </row>
    <row r="117" spans="1:5" ht="13.5">
      <c r="A117" s="30"/>
      <c r="B117" s="30"/>
      <c r="C117" s="30"/>
      <c r="D117" s="30"/>
      <c r="E117" s="30"/>
    </row>
    <row r="118" spans="1:5" ht="13.5">
      <c r="A118" s="30"/>
      <c r="B118" s="30"/>
      <c r="C118" s="30"/>
      <c r="D118" s="30"/>
      <c r="E118" s="30"/>
    </row>
    <row r="119" spans="1:5" ht="13.5">
      <c r="A119" s="30"/>
      <c r="B119" s="30"/>
      <c r="C119" s="30"/>
      <c r="D119" s="30"/>
      <c r="E119" s="30"/>
    </row>
    <row r="120" spans="1:5" ht="13.5">
      <c r="A120" s="30"/>
      <c r="B120" s="30"/>
      <c r="C120" s="30"/>
      <c r="D120" s="30"/>
      <c r="E120" s="30"/>
    </row>
    <row r="121" spans="1:5" ht="13.5">
      <c r="A121" s="30"/>
      <c r="B121" s="30"/>
      <c r="C121" s="30"/>
      <c r="D121" s="30"/>
      <c r="E121" s="30"/>
    </row>
    <row r="122" spans="1:5" ht="13.5">
      <c r="A122" s="30"/>
      <c r="B122" s="30"/>
      <c r="C122" s="30"/>
      <c r="D122" s="30"/>
      <c r="E122" s="30"/>
    </row>
    <row r="123" spans="1:5" ht="13.5">
      <c r="A123" s="30"/>
      <c r="B123" s="30"/>
      <c r="C123" s="30"/>
      <c r="D123" s="30"/>
      <c r="E123" s="30"/>
    </row>
    <row r="124" spans="1:5" ht="13.5">
      <c r="A124" s="30"/>
      <c r="B124" s="30"/>
      <c r="C124" s="30"/>
      <c r="D124" s="30"/>
      <c r="E124" s="30"/>
    </row>
    <row r="125" spans="1:5" ht="13.5">
      <c r="A125" s="30"/>
      <c r="B125" s="30"/>
      <c r="C125" s="30"/>
      <c r="D125" s="30"/>
      <c r="E125" s="30"/>
    </row>
    <row r="126" spans="1:5" ht="13.5">
      <c r="A126" s="30"/>
      <c r="B126" s="30"/>
      <c r="C126" s="30"/>
      <c r="D126" s="30"/>
      <c r="E126" s="30"/>
    </row>
    <row r="127" spans="1:5" ht="13.5">
      <c r="A127" s="30"/>
      <c r="B127" s="30"/>
      <c r="C127" s="30"/>
      <c r="D127" s="30"/>
      <c r="E127" s="30"/>
    </row>
    <row r="128" spans="1:5" ht="13.5">
      <c r="A128" s="30"/>
      <c r="B128" s="30"/>
      <c r="C128" s="30"/>
      <c r="D128" s="30"/>
      <c r="E128" s="30"/>
    </row>
    <row r="129" spans="1:5" ht="13.5">
      <c r="A129" s="30"/>
      <c r="B129" s="30"/>
      <c r="C129" s="30"/>
      <c r="D129" s="30"/>
      <c r="E129" s="30"/>
    </row>
    <row r="130" spans="1:5" ht="13.5">
      <c r="A130" s="30"/>
      <c r="B130" s="30"/>
      <c r="C130" s="30"/>
      <c r="D130" s="30"/>
      <c r="E130" s="30"/>
    </row>
    <row r="131" spans="1:5" ht="13.5">
      <c r="A131" s="30"/>
      <c r="B131" s="30"/>
      <c r="C131" s="30"/>
      <c r="D131" s="30"/>
      <c r="E131" s="30"/>
    </row>
    <row r="132" spans="1:5" ht="13.5">
      <c r="A132" s="30"/>
      <c r="B132" s="30"/>
      <c r="C132" s="30"/>
      <c r="D132" s="30"/>
      <c r="E132" s="30"/>
    </row>
    <row r="133" spans="1:5" ht="13.5">
      <c r="A133" s="30"/>
      <c r="B133" s="30"/>
      <c r="C133" s="30"/>
      <c r="D133" s="30"/>
      <c r="E133" s="30"/>
    </row>
    <row r="134" spans="1:5" ht="13.5">
      <c r="A134" s="30"/>
      <c r="B134" s="30"/>
      <c r="C134" s="30"/>
      <c r="D134" s="30"/>
      <c r="E134" s="30"/>
    </row>
    <row r="135" spans="1:5" ht="13.5">
      <c r="A135" s="30"/>
      <c r="B135" s="30"/>
      <c r="C135" s="30"/>
      <c r="D135" s="30"/>
      <c r="E135" s="30"/>
    </row>
    <row r="136" spans="1:5" ht="13.5">
      <c r="A136" s="30"/>
      <c r="B136" s="30"/>
      <c r="C136" s="30"/>
      <c r="D136" s="30"/>
      <c r="E136" s="30"/>
    </row>
    <row r="137" spans="1:5" ht="13.5">
      <c r="A137" s="30"/>
      <c r="B137" s="30"/>
      <c r="C137" s="30"/>
      <c r="D137" s="30"/>
      <c r="E137" s="30"/>
    </row>
    <row r="138" spans="1:5" ht="13.5">
      <c r="A138" s="30"/>
      <c r="B138" s="30"/>
      <c r="C138" s="30"/>
      <c r="D138" s="30"/>
      <c r="E138" s="30"/>
    </row>
    <row r="139" spans="1:5" ht="13.5">
      <c r="A139" s="30"/>
      <c r="B139" s="30"/>
      <c r="C139" s="30"/>
      <c r="D139" s="30"/>
      <c r="E139" s="30"/>
    </row>
    <row r="140" spans="1:5" ht="13.5">
      <c r="A140" s="30"/>
      <c r="B140" s="30"/>
      <c r="C140" s="30"/>
      <c r="D140" s="30"/>
      <c r="E140" s="30"/>
    </row>
    <row r="141" ht="13.5">
      <c r="A141" s="30"/>
    </row>
  </sheetData>
  <sheetProtection/>
  <mergeCells count="8">
    <mergeCell ref="A46:E46"/>
    <mergeCell ref="A45:E45"/>
    <mergeCell ref="A10:E10"/>
    <mergeCell ref="A13:A14"/>
    <mergeCell ref="A8:E8"/>
    <mergeCell ref="A9:E9"/>
    <mergeCell ref="A36:E36"/>
    <mergeCell ref="A42:E42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28">
      <selection activeCell="D13" sqref="D13"/>
    </sheetView>
  </sheetViews>
  <sheetFormatPr defaultColWidth="9.00390625" defaultRowHeight="12.75"/>
  <cols>
    <col min="1" max="1" width="66.625" style="0" customWidth="1"/>
    <col min="2" max="2" width="12.50390625" style="0" customWidth="1"/>
    <col min="3" max="3" width="13.375" style="0" customWidth="1"/>
  </cols>
  <sheetData>
    <row r="2" spans="1:5" ht="12.75">
      <c r="A2" s="53" t="s">
        <v>49</v>
      </c>
      <c r="B2" s="53"/>
      <c r="C2" s="53"/>
      <c r="D2" s="53"/>
      <c r="E2" s="53"/>
    </row>
    <row r="3" spans="1:5" ht="12.75">
      <c r="A3" s="5" t="s">
        <v>50</v>
      </c>
      <c r="B3" s="5"/>
      <c r="C3" s="5"/>
      <c r="D3" s="47"/>
      <c r="E3" s="47"/>
    </row>
    <row r="4" spans="1:5" ht="12.75">
      <c r="A4" s="5"/>
      <c r="B4" s="5"/>
      <c r="C4" s="5"/>
      <c r="D4" s="5"/>
      <c r="E4" s="5"/>
    </row>
    <row r="5" spans="1:5" ht="12.75">
      <c r="A5" s="6"/>
      <c r="B5" s="5" t="s">
        <v>202</v>
      </c>
      <c r="C5" s="5"/>
      <c r="D5" s="5"/>
      <c r="E5" s="5"/>
    </row>
    <row r="6" spans="1:5" ht="13.5" thickBot="1">
      <c r="A6" s="6"/>
      <c r="B6" s="5"/>
      <c r="C6" s="5"/>
      <c r="D6" s="5"/>
      <c r="E6" s="5"/>
    </row>
    <row r="7" spans="1:5" ht="12.75">
      <c r="A7" s="54" t="s">
        <v>0</v>
      </c>
      <c r="B7" s="55" t="s">
        <v>4</v>
      </c>
      <c r="C7" s="56" t="s">
        <v>51</v>
      </c>
      <c r="D7" s="56" t="s">
        <v>16</v>
      </c>
      <c r="E7" s="57" t="s">
        <v>52</v>
      </c>
    </row>
    <row r="8" spans="1:5" ht="12.75">
      <c r="A8" s="58"/>
      <c r="B8" s="11" t="s">
        <v>5</v>
      </c>
      <c r="C8" s="12" t="s">
        <v>15</v>
      </c>
      <c r="D8" s="13">
        <v>0.18</v>
      </c>
      <c r="E8" s="59" t="s">
        <v>18</v>
      </c>
    </row>
    <row r="9" spans="1:5" ht="12.75">
      <c r="A9" s="60">
        <v>1</v>
      </c>
      <c r="B9" s="14">
        <v>2</v>
      </c>
      <c r="C9" s="15">
        <v>3</v>
      </c>
      <c r="D9" s="16">
        <v>4</v>
      </c>
      <c r="E9" s="61">
        <v>5</v>
      </c>
    </row>
    <row r="10" spans="1:5" ht="12.75">
      <c r="A10" s="62" t="s">
        <v>53</v>
      </c>
      <c r="B10" s="12" t="s">
        <v>54</v>
      </c>
      <c r="C10" s="3">
        <v>254.24</v>
      </c>
      <c r="D10" s="31">
        <v>45.76</v>
      </c>
      <c r="E10" s="63">
        <f>C10+D10</f>
        <v>300</v>
      </c>
    </row>
    <row r="11" spans="1:5" ht="12.75">
      <c r="A11" s="64" t="s">
        <v>55</v>
      </c>
      <c r="B11" s="65" t="s">
        <v>56</v>
      </c>
      <c r="C11" s="27"/>
      <c r="D11" s="27"/>
      <c r="E11" s="66"/>
    </row>
    <row r="12" spans="1:5" ht="12.75">
      <c r="A12" s="62" t="s">
        <v>57</v>
      </c>
      <c r="B12" s="67" t="s">
        <v>58</v>
      </c>
      <c r="C12" s="3">
        <v>127.12</v>
      </c>
      <c r="D12" s="3">
        <v>22.88</v>
      </c>
      <c r="E12" s="63">
        <f>C12+D12</f>
        <v>150</v>
      </c>
    </row>
    <row r="13" spans="1:5" ht="12.75">
      <c r="A13" s="64" t="s">
        <v>203</v>
      </c>
      <c r="B13" s="65" t="s">
        <v>56</v>
      </c>
      <c r="C13" s="27"/>
      <c r="D13" s="27"/>
      <c r="E13" s="66"/>
    </row>
    <row r="14" spans="1:5" ht="12.75">
      <c r="A14" s="62"/>
      <c r="B14" s="67" t="s">
        <v>58</v>
      </c>
      <c r="C14" s="3">
        <v>93.22</v>
      </c>
      <c r="D14" s="3">
        <v>16.78</v>
      </c>
      <c r="E14" s="63">
        <f>C14+D14</f>
        <v>110</v>
      </c>
    </row>
    <row r="15" spans="1:5" ht="12.75">
      <c r="A15" s="64" t="s">
        <v>204</v>
      </c>
      <c r="B15" s="65" t="s">
        <v>56</v>
      </c>
      <c r="C15" s="27"/>
      <c r="D15" s="27"/>
      <c r="E15" s="66"/>
    </row>
    <row r="16" spans="1:5" ht="12.75">
      <c r="A16" s="85"/>
      <c r="B16" s="67" t="s">
        <v>58</v>
      </c>
      <c r="C16" s="3">
        <v>16.95</v>
      </c>
      <c r="D16" s="3">
        <v>3.05</v>
      </c>
      <c r="E16" s="63">
        <f>C16+D16</f>
        <v>20</v>
      </c>
    </row>
    <row r="17" spans="1:5" ht="12.75">
      <c r="A17" s="86" t="s">
        <v>205</v>
      </c>
      <c r="B17" s="82" t="s">
        <v>60</v>
      </c>
      <c r="C17" s="3">
        <v>2.97</v>
      </c>
      <c r="D17" s="3">
        <v>0.53</v>
      </c>
      <c r="E17" s="63">
        <f>C17+D17</f>
        <v>3.5</v>
      </c>
    </row>
    <row r="18" spans="1:5" ht="12.75">
      <c r="A18" s="86" t="s">
        <v>206</v>
      </c>
      <c r="B18" s="82" t="s">
        <v>60</v>
      </c>
      <c r="C18" s="31">
        <v>2.97</v>
      </c>
      <c r="D18" s="31">
        <v>0.53</v>
      </c>
      <c r="E18" s="87">
        <f>C18+D18</f>
        <v>3.5</v>
      </c>
    </row>
    <row r="19" spans="1:5" ht="12.75">
      <c r="A19" s="64" t="s">
        <v>207</v>
      </c>
      <c r="B19" s="83"/>
      <c r="C19" s="27"/>
      <c r="D19" s="27"/>
      <c r="E19" s="66"/>
    </row>
    <row r="20" spans="1:5" ht="12.75">
      <c r="A20" s="62" t="s">
        <v>61</v>
      </c>
      <c r="B20" s="84" t="s">
        <v>62</v>
      </c>
      <c r="C20" s="3">
        <v>93.22</v>
      </c>
      <c r="D20" s="3">
        <v>16.78</v>
      </c>
      <c r="E20" s="63">
        <f>C20+D20</f>
        <v>110</v>
      </c>
    </row>
    <row r="21" spans="1:5" ht="12.75">
      <c r="A21" s="86" t="s">
        <v>208</v>
      </c>
      <c r="B21" s="95" t="s">
        <v>68</v>
      </c>
      <c r="C21" s="31">
        <v>1.27</v>
      </c>
      <c r="D21" s="31">
        <v>0.23</v>
      </c>
      <c r="E21" s="96">
        <f>C21+D21</f>
        <v>1.5</v>
      </c>
    </row>
    <row r="22" spans="1:5" ht="12.75">
      <c r="A22" s="68" t="s">
        <v>209</v>
      </c>
      <c r="B22" s="93" t="s">
        <v>68</v>
      </c>
      <c r="C22" s="2">
        <v>1.69</v>
      </c>
      <c r="D22" s="2">
        <v>0.31</v>
      </c>
      <c r="E22" s="94">
        <f>C22+D22</f>
        <v>2</v>
      </c>
    </row>
    <row r="23" spans="1:5" ht="12.75">
      <c r="A23" s="68" t="s">
        <v>69</v>
      </c>
      <c r="B23" s="93"/>
      <c r="C23" s="2"/>
      <c r="D23" s="2"/>
      <c r="E23" s="94"/>
    </row>
    <row r="24" spans="1:5" ht="12.75">
      <c r="A24" s="68" t="s">
        <v>210</v>
      </c>
      <c r="B24" s="93" t="s">
        <v>54</v>
      </c>
      <c r="C24" s="2">
        <v>7.63</v>
      </c>
      <c r="D24" s="2">
        <v>1.37</v>
      </c>
      <c r="E24" s="94">
        <f>C24+D24</f>
        <v>9</v>
      </c>
    </row>
    <row r="25" spans="1:5" ht="13.5" thickBot="1">
      <c r="A25" s="69"/>
      <c r="B25" s="70"/>
      <c r="C25" s="97"/>
      <c r="D25" s="97"/>
      <c r="E25" s="71"/>
    </row>
    <row r="26" spans="1:5" ht="12.75">
      <c r="A26" s="39"/>
      <c r="B26" s="50"/>
      <c r="C26" s="40"/>
      <c r="D26" s="40"/>
      <c r="E26" s="40"/>
    </row>
    <row r="27" spans="1:5" ht="12.75">
      <c r="A27" s="39"/>
      <c r="B27" s="50"/>
      <c r="C27" s="40"/>
      <c r="D27" s="40"/>
      <c r="E27" s="40"/>
    </row>
    <row r="28" spans="1:5" ht="12.75">
      <c r="A28" s="39"/>
      <c r="B28" s="50"/>
      <c r="C28" s="40"/>
      <c r="D28" s="40"/>
      <c r="E28" s="40"/>
    </row>
    <row r="29" spans="1:5" ht="12.75">
      <c r="A29" s="53" t="s">
        <v>49</v>
      </c>
      <c r="B29" s="53"/>
      <c r="C29" s="53"/>
      <c r="D29" s="40"/>
      <c r="E29" s="40"/>
    </row>
    <row r="30" spans="1:5" ht="12.75">
      <c r="A30" s="5" t="s">
        <v>165</v>
      </c>
      <c r="B30" s="5"/>
      <c r="C30" s="5"/>
      <c r="D30" s="7"/>
      <c r="E30" s="7"/>
    </row>
    <row r="31" ht="12.75">
      <c r="A31" s="72" t="s">
        <v>166</v>
      </c>
    </row>
    <row r="32" ht="12.75">
      <c r="A32" s="72"/>
    </row>
    <row r="33" ht="12.75">
      <c r="B33" s="5" t="s">
        <v>195</v>
      </c>
    </row>
    <row r="34" ht="13.5" thickBot="1">
      <c r="B34" s="5"/>
    </row>
    <row r="35" spans="1:5" ht="12.75">
      <c r="A35" s="54" t="s">
        <v>0</v>
      </c>
      <c r="B35" s="55" t="s">
        <v>4</v>
      </c>
      <c r="C35" s="56" t="s">
        <v>51</v>
      </c>
      <c r="D35" s="56" t="s">
        <v>16</v>
      </c>
      <c r="E35" s="57" t="s">
        <v>52</v>
      </c>
    </row>
    <row r="36" spans="1:5" ht="12.75">
      <c r="A36" s="58"/>
      <c r="B36" s="11" t="s">
        <v>5</v>
      </c>
      <c r="C36" s="12" t="s">
        <v>15</v>
      </c>
      <c r="D36" s="13">
        <v>0.18</v>
      </c>
      <c r="E36" s="59" t="s">
        <v>18</v>
      </c>
    </row>
    <row r="37" spans="1:5" ht="24" customHeight="1">
      <c r="A37" s="77" t="s">
        <v>167</v>
      </c>
      <c r="B37" s="91" t="s">
        <v>59</v>
      </c>
      <c r="C37" s="171">
        <v>216.1</v>
      </c>
      <c r="D37" s="171">
        <v>38.9</v>
      </c>
      <c r="E37" s="172">
        <f>C37+D37</f>
        <v>255</v>
      </c>
    </row>
    <row r="38" spans="1:5" ht="12.75">
      <c r="A38" s="77" t="s">
        <v>168</v>
      </c>
      <c r="B38" s="74" t="s">
        <v>59</v>
      </c>
      <c r="C38" s="74">
        <v>279.66</v>
      </c>
      <c r="D38" s="74">
        <v>50.34</v>
      </c>
      <c r="E38" s="78">
        <f>C38+D38</f>
        <v>330</v>
      </c>
    </row>
    <row r="39" spans="1:5" ht="12.75">
      <c r="A39" s="88"/>
      <c r="B39" s="89"/>
      <c r="C39" s="89"/>
      <c r="D39" s="89"/>
      <c r="E39" s="80"/>
    </row>
    <row r="40" spans="1:5" ht="12.75">
      <c r="A40" s="77" t="s">
        <v>169</v>
      </c>
      <c r="B40" s="74" t="s">
        <v>59</v>
      </c>
      <c r="C40" s="74">
        <v>593.22</v>
      </c>
      <c r="D40" s="74">
        <v>106.78</v>
      </c>
      <c r="E40" s="78">
        <f>C40+D40</f>
        <v>700</v>
      </c>
    </row>
    <row r="41" spans="1:5" ht="12.75">
      <c r="A41" s="77" t="s">
        <v>168</v>
      </c>
      <c r="B41" s="74" t="s">
        <v>59</v>
      </c>
      <c r="C41" s="74">
        <v>406.78</v>
      </c>
      <c r="D41" s="74">
        <v>73.22</v>
      </c>
      <c r="E41" s="78">
        <f>C41+D41</f>
        <v>480</v>
      </c>
    </row>
    <row r="42" spans="1:5" ht="12.75">
      <c r="A42" s="88" t="s">
        <v>196</v>
      </c>
      <c r="B42" s="89"/>
      <c r="C42" s="89"/>
      <c r="D42" s="89"/>
      <c r="E42" s="80"/>
    </row>
    <row r="43" spans="1:5" ht="12.75">
      <c r="A43" s="154" t="s">
        <v>197</v>
      </c>
      <c r="B43" s="89"/>
      <c r="C43" s="153"/>
      <c r="D43" s="89"/>
      <c r="E43" s="175"/>
    </row>
    <row r="44" spans="1:5" ht="12.75">
      <c r="A44" s="176" t="s">
        <v>171</v>
      </c>
      <c r="B44" s="74" t="s">
        <v>63</v>
      </c>
      <c r="C44" s="92">
        <v>84.75</v>
      </c>
      <c r="D44" s="74">
        <v>15.25</v>
      </c>
      <c r="E44" s="177">
        <f>C44+D44</f>
        <v>100</v>
      </c>
    </row>
    <row r="45" spans="1:5" ht="14.25" customHeight="1">
      <c r="A45" s="85" t="s">
        <v>170</v>
      </c>
      <c r="B45" s="91"/>
      <c r="C45" s="90"/>
      <c r="D45" s="73"/>
      <c r="E45" s="178"/>
    </row>
    <row r="46" spans="1:5" ht="14.25" customHeight="1">
      <c r="A46" s="179" t="s">
        <v>198</v>
      </c>
      <c r="B46" s="173" t="s">
        <v>200</v>
      </c>
      <c r="C46" s="174">
        <v>169.49</v>
      </c>
      <c r="D46" s="173">
        <v>30.51</v>
      </c>
      <c r="E46" s="180">
        <f>C46+D46</f>
        <v>200</v>
      </c>
    </row>
    <row r="47" spans="1:5" ht="14.25" customHeight="1">
      <c r="A47" s="179" t="s">
        <v>199</v>
      </c>
      <c r="B47" s="173"/>
      <c r="C47" s="153"/>
      <c r="D47" s="89"/>
      <c r="E47" s="175"/>
    </row>
    <row r="48" spans="1:5" ht="14.25" customHeight="1">
      <c r="A48" s="181"/>
      <c r="B48" s="173"/>
      <c r="C48" s="153"/>
      <c r="D48" s="89"/>
      <c r="E48" s="175"/>
    </row>
    <row r="49" spans="1:5" ht="12.75">
      <c r="A49" s="77" t="s">
        <v>172</v>
      </c>
      <c r="B49" s="74"/>
      <c r="C49" s="74"/>
      <c r="D49" s="74"/>
      <c r="E49" s="78"/>
    </row>
    <row r="50" spans="1:5" ht="12.75">
      <c r="A50" s="79"/>
      <c r="B50" s="73"/>
      <c r="C50" s="73"/>
      <c r="D50" s="73"/>
      <c r="E50" s="80"/>
    </row>
    <row r="51" spans="1:5" ht="12.75">
      <c r="A51" s="77" t="s">
        <v>64</v>
      </c>
      <c r="B51" s="74" t="s">
        <v>67</v>
      </c>
      <c r="C51" s="74">
        <v>169.49</v>
      </c>
      <c r="D51" s="75">
        <v>30.51</v>
      </c>
      <c r="E51" s="78">
        <f>C51+D51</f>
        <v>200</v>
      </c>
    </row>
    <row r="52" spans="1:5" ht="12.75">
      <c r="A52" s="79"/>
      <c r="B52" s="73"/>
      <c r="C52" s="73"/>
      <c r="D52" s="76"/>
      <c r="E52" s="81"/>
    </row>
    <row r="53" spans="1:5" ht="12.75">
      <c r="A53" s="77" t="s">
        <v>65</v>
      </c>
      <c r="B53" s="74" t="s">
        <v>67</v>
      </c>
      <c r="C53" s="74">
        <v>211.86</v>
      </c>
      <c r="D53" s="74">
        <v>38.14</v>
      </c>
      <c r="E53" s="78">
        <f>C53+D53</f>
        <v>250</v>
      </c>
    </row>
    <row r="54" spans="1:5" ht="12.75">
      <c r="A54" s="88"/>
      <c r="B54" s="89"/>
      <c r="C54" s="89"/>
      <c r="D54" s="89"/>
      <c r="E54" s="80"/>
    </row>
    <row r="55" spans="1:5" ht="12.75">
      <c r="A55" s="176" t="s">
        <v>66</v>
      </c>
      <c r="B55" s="74" t="s">
        <v>67</v>
      </c>
      <c r="C55" s="92">
        <v>254.24</v>
      </c>
      <c r="D55" s="74">
        <v>45.76</v>
      </c>
      <c r="E55" s="177">
        <f>C55+D55</f>
        <v>300</v>
      </c>
    </row>
    <row r="56" spans="1:5" ht="12.75">
      <c r="A56" s="85"/>
      <c r="B56" s="91"/>
      <c r="C56" s="90"/>
      <c r="D56" s="73"/>
      <c r="E56" s="178"/>
    </row>
    <row r="57" spans="1:5" ht="12.75">
      <c r="A57" s="176"/>
      <c r="B57" s="99"/>
      <c r="C57" s="99"/>
      <c r="D57" s="99"/>
      <c r="E57" s="182"/>
    </row>
    <row r="58" spans="1:5" ht="13.5" thickBot="1">
      <c r="A58" s="183" t="s">
        <v>173</v>
      </c>
      <c r="B58" s="184" t="s">
        <v>67</v>
      </c>
      <c r="C58" s="184">
        <v>84.75</v>
      </c>
      <c r="D58" s="184">
        <v>15.25</v>
      </c>
      <c r="E58" s="185"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"Аэропорт Ростов-на-Дону"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Bakulina</dc:creator>
  <cp:keywords/>
  <dc:description/>
  <cp:lastModifiedBy>Елена И. Иващенко</cp:lastModifiedBy>
  <cp:lastPrinted>2012-12-28T06:49:54Z</cp:lastPrinted>
  <dcterms:created xsi:type="dcterms:W3CDTF">2003-11-20T07:59:53Z</dcterms:created>
  <dcterms:modified xsi:type="dcterms:W3CDTF">2014-12-01T10:23:23Z</dcterms:modified>
  <cp:category/>
  <cp:version/>
  <cp:contentType/>
  <cp:contentStatus/>
</cp:coreProperties>
</file>